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drawings/drawing7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drawings/drawing11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252" windowWidth="8940" windowHeight="4056" tabRatio="604"/>
  </bookViews>
  <sheets>
    <sheet name="PARAMETROS " sheetId="1" r:id="rId1"/>
    <sheet name="ANEXOS 1-4" sheetId="2" r:id="rId2"/>
    <sheet name="ANEXOS 5-10" sheetId="3" r:id="rId3"/>
    <sheet name="ANEXOS 11-14" sheetId="4" r:id="rId4"/>
    <sheet name="ANEXOS 15-21" sheetId="5" r:id="rId5"/>
    <sheet name="P y G" sheetId="6" r:id="rId6"/>
    <sheet name="CAP. DE TRABAJO" sheetId="7" r:id="rId7"/>
    <sheet name="COSTO DEL PROYECTO" sheetId="8" r:id="rId8"/>
    <sheet name="FNC, Kp , E INDICES DE EVAL." sheetId="9" r:id="rId9"/>
    <sheet name="CAPAC.  DE PAGO Y SENSIBILIDAD" sheetId="10" r:id="rId10"/>
    <sheet name="PUNTO DE EQUILIBRIO" sheetId="11" r:id="rId11"/>
    <sheet name="GRAFICOS PUNTO EQUILIBRIO" sheetId="19" r:id="rId12"/>
  </sheets>
  <definedNames>
    <definedName name="_xlnm.Print_Area" localSheetId="3">'ANEXOS 11-14'!$A$1:$E$45</definedName>
    <definedName name="_xlnm.Print_Area" localSheetId="1">'ANEXOS 1-4'!$A$1:$E$46</definedName>
    <definedName name="_xlnm.Print_Area" localSheetId="4">'ANEXOS 15-21'!$A$1:$E$38</definedName>
    <definedName name="_xlnm.Print_Area" localSheetId="2">'ANEXOS 5-10'!$A$1:$E$48</definedName>
    <definedName name="_xlnm.Print_Area" localSheetId="6">'CAP. DE TRABAJO'!$A$1:$E$51</definedName>
    <definedName name="_xlnm.Print_Area" localSheetId="9">'CAPAC.  DE PAGO Y SENSIBILIDAD'!$A$1:$E$26</definedName>
    <definedName name="_xlnm.Print_Area" localSheetId="7">'COSTO DEL PROYECTO'!$A$1:$C$31</definedName>
    <definedName name="_xlnm.Print_Area" localSheetId="8">'FNC, Kp , E INDICES DE EVAL.'!$A$1:$E$44</definedName>
    <definedName name="_xlnm.Print_Area" localSheetId="5">'P y G'!$A$1:$F$39</definedName>
    <definedName name="_xlnm.Print_Area" localSheetId="0">'PARAMETROS '!$A$91:$C$126</definedName>
    <definedName name="_xlnm.Print_Area" localSheetId="10">'PUNTO DE EQUILIBRIO'!$A$1:$E$31</definedName>
  </definedNames>
  <calcPr calcId="145621"/>
</workbook>
</file>

<file path=xl/calcChain.xml><?xml version="1.0" encoding="utf-8"?>
<calcChain xmlns="http://schemas.openxmlformats.org/spreadsheetml/2006/main">
  <c r="D4" i="19" l="1"/>
  <c r="E48" i="5" l="1"/>
  <c r="D6" i="19"/>
  <c r="E4" i="19" l="1"/>
  <c r="E6" i="19" s="1"/>
  <c r="F4" i="19" l="1"/>
  <c r="F6" i="19" s="1"/>
  <c r="G4" i="19" l="1"/>
  <c r="G6" i="19" s="1"/>
  <c r="H4" i="19" l="1"/>
  <c r="H6" i="19" s="1"/>
  <c r="I4" i="19"/>
  <c r="I6" i="19" s="1"/>
  <c r="H7" i="19" l="1"/>
  <c r="F7" i="19"/>
  <c r="D7" i="19"/>
  <c r="E7" i="19"/>
  <c r="G7" i="19"/>
  <c r="E42" i="19"/>
  <c r="E44" i="19" s="1"/>
  <c r="D42" i="19"/>
  <c r="D44" i="19" s="1"/>
  <c r="D45" i="19" s="1"/>
  <c r="H42" i="19"/>
  <c r="H44" i="19" s="1"/>
  <c r="H45" i="19" s="1"/>
  <c r="F42" i="19"/>
  <c r="F44" i="19" s="1"/>
  <c r="F45" i="19" s="1"/>
  <c r="G42" i="19"/>
  <c r="G44" i="19" s="1"/>
  <c r="I42" i="19"/>
  <c r="I44" i="19" s="1"/>
  <c r="I45" i="19" s="1"/>
  <c r="F8" i="19"/>
  <c r="H8" i="19"/>
  <c r="D8" i="19"/>
  <c r="G8" i="19"/>
  <c r="I8" i="19"/>
  <c r="E8" i="19"/>
  <c r="I7" i="19"/>
  <c r="D46" i="19" l="1"/>
  <c r="D47" i="19" s="1"/>
  <c r="D48" i="19" s="1"/>
  <c r="I9" i="19"/>
  <c r="I10" i="19" s="1"/>
  <c r="G9" i="19"/>
  <c r="G10" i="19" s="1"/>
  <c r="F9" i="19"/>
  <c r="F10" i="19" s="1"/>
  <c r="E9" i="19"/>
  <c r="E10" i="19" s="1"/>
  <c r="G45" i="19"/>
  <c r="H9" i="19"/>
  <c r="H10" i="19" s="1"/>
  <c r="D9" i="19"/>
  <c r="D10" i="19" s="1"/>
  <c r="E45" i="19"/>
  <c r="F77" i="19"/>
  <c r="F79" i="19" s="1"/>
  <c r="F80" i="19" s="1"/>
  <c r="G77" i="19"/>
  <c r="G79" i="19" s="1"/>
  <c r="G80" i="19" s="1"/>
  <c r="I77" i="19"/>
  <c r="I79" i="19" s="1"/>
  <c r="I80" i="19" s="1"/>
  <c r="E77" i="19"/>
  <c r="E79" i="19" s="1"/>
  <c r="E80" i="19" s="1"/>
  <c r="D77" i="19"/>
  <c r="D79" i="19" s="1"/>
  <c r="D80" i="19" s="1"/>
  <c r="H77" i="19"/>
  <c r="H79" i="19" s="1"/>
  <c r="H80" i="19" s="1"/>
  <c r="F46" i="19" l="1"/>
  <c r="F47" i="19" s="1"/>
  <c r="F48" i="19" s="1"/>
  <c r="I46" i="19"/>
  <c r="I47" i="19" s="1"/>
  <c r="I48" i="19" s="1"/>
  <c r="G46" i="19"/>
  <c r="G47" i="19" s="1"/>
  <c r="G48" i="19" s="1"/>
  <c r="H46" i="19"/>
  <c r="H47" i="19" s="1"/>
  <c r="H48" i="19" s="1"/>
  <c r="E46" i="19"/>
  <c r="E47" i="19" s="1"/>
  <c r="E48" i="19" s="1"/>
  <c r="F112" i="19"/>
  <c r="F114" i="19" s="1"/>
  <c r="F115" i="19" s="1"/>
  <c r="I112" i="19"/>
  <c r="I114" i="19" s="1"/>
  <c r="H112" i="19"/>
  <c r="H114" i="19" s="1"/>
  <c r="H115" i="19" s="1"/>
  <c r="G112" i="19"/>
  <c r="G114" i="19" s="1"/>
  <c r="G115" i="19" s="1"/>
  <c r="D112" i="19"/>
  <c r="D114" i="19" s="1"/>
  <c r="D115" i="19" s="1"/>
  <c r="E112" i="19"/>
  <c r="E114" i="19" s="1"/>
  <c r="E115" i="19" s="1"/>
  <c r="I115" i="19" l="1"/>
  <c r="C20" i="8"/>
  <c r="C13" i="10" l="1"/>
  <c r="C15" i="8"/>
  <c r="C12" i="8"/>
  <c r="C19" i="8"/>
  <c r="C8" i="8"/>
  <c r="C10" i="8"/>
  <c r="C17" i="8"/>
  <c r="C18" i="8"/>
  <c r="C25" i="8"/>
  <c r="C11" i="8"/>
  <c r="C7" i="8"/>
  <c r="C16" i="8"/>
  <c r="C13" i="8"/>
  <c r="C14" i="8"/>
  <c r="C9" i="8"/>
  <c r="C24" i="8"/>
  <c r="C22" i="8"/>
  <c r="C23" i="8"/>
  <c r="C21" i="8"/>
  <c r="I37" i="9" l="1"/>
  <c r="F39" i="9"/>
  <c r="G39" i="9"/>
  <c r="C48" i="5" l="1"/>
  <c r="F81" i="19"/>
  <c r="F82" i="19" s="1"/>
  <c r="F83" i="19" s="1"/>
  <c r="D81" i="19"/>
  <c r="D82" i="19" s="1"/>
  <c r="D83" i="19" s="1"/>
  <c r="E81" i="19"/>
  <c r="E82" i="19" s="1"/>
  <c r="E83" i="19" s="1"/>
  <c r="I81" i="19"/>
  <c r="I82" i="19" s="1"/>
  <c r="I83" i="19" s="1"/>
  <c r="H81" i="19"/>
  <c r="H82" i="19" s="1"/>
  <c r="H83" i="19" s="1"/>
  <c r="G81" i="19"/>
  <c r="G82" i="19" s="1"/>
  <c r="G83" i="19" s="1"/>
  <c r="H37" i="9"/>
  <c r="C30" i="8"/>
  <c r="G37" i="9"/>
  <c r="C29" i="8"/>
  <c r="C31" i="8"/>
  <c r="D48" i="5" l="1"/>
  <c r="B13" i="10"/>
  <c r="E39" i="9"/>
  <c r="H39" i="9"/>
  <c r="D13" i="10"/>
  <c r="J37" i="9"/>
  <c r="I116" i="19" l="1"/>
  <c r="I117" i="19" s="1"/>
  <c r="I118" i="19" s="1"/>
  <c r="H116" i="19"/>
  <c r="H117" i="19" s="1"/>
  <c r="H118" i="19" s="1"/>
  <c r="G116" i="19"/>
  <c r="G117" i="19" s="1"/>
  <c r="G118" i="19" s="1"/>
  <c r="F116" i="19"/>
  <c r="F117" i="19" s="1"/>
  <c r="F118" i="19" s="1"/>
  <c r="E116" i="19"/>
  <c r="E117" i="19" s="1"/>
  <c r="E118" i="19" s="1"/>
  <c r="D116" i="19"/>
  <c r="D117" i="19" s="1"/>
  <c r="D118" i="19" s="1"/>
  <c r="C75" i="9" l="1"/>
  <c r="I39" i="9"/>
  <c r="E13" i="10"/>
  <c r="K37" i="9"/>
  <c r="C43" i="9" l="1"/>
  <c r="C104" i="9" l="1"/>
  <c r="C44" i="9"/>
  <c r="C42" i="9" l="1"/>
  <c r="C41" i="9"/>
</calcChain>
</file>

<file path=xl/comments1.xml><?xml version="1.0" encoding="utf-8"?>
<comments xmlns="http://schemas.openxmlformats.org/spreadsheetml/2006/main">
  <authors>
    <author>Rodrigo</author>
  </authors>
  <commentList>
    <comment ref="A22" authorId="0">
      <text>
        <r>
          <rPr>
            <b/>
            <sz val="10"/>
            <color indexed="81"/>
            <rFont val="Tahoma"/>
            <family val="2"/>
          </rPr>
          <t>COSTO VARIABLE</t>
        </r>
      </text>
    </comment>
    <comment ref="A44" authorId="0">
      <text>
        <r>
          <rPr>
            <b/>
            <sz val="10"/>
            <color indexed="81"/>
            <rFont val="Tahoma"/>
            <family val="2"/>
          </rPr>
          <t>COSTO VARIABLE</t>
        </r>
      </text>
    </comment>
  </commentList>
</comments>
</file>

<file path=xl/comments2.xml><?xml version="1.0" encoding="utf-8"?>
<comments xmlns="http://schemas.openxmlformats.org/spreadsheetml/2006/main">
  <authors>
    <author>Rodrigo</author>
    <author>rodrigo</author>
  </authors>
  <commentList>
    <comment ref="A26" authorId="0">
      <text>
        <r>
          <rPr>
            <b/>
            <sz val="10"/>
            <color indexed="81"/>
            <rFont val="Tahoma"/>
            <family val="2"/>
          </rPr>
          <t>COSTO VARIABLE</t>
        </r>
      </text>
    </comment>
    <comment ref="A31" authorId="1">
      <text>
        <r>
          <rPr>
            <b/>
            <sz val="8"/>
            <color indexed="81"/>
            <rFont val="Tahoma"/>
            <family val="2"/>
          </rPr>
          <t>VALOR ORIGINAL MENOS EL VALOR RESIDUAL</t>
        </r>
      </text>
    </comment>
    <comment ref="A41" authorId="1">
      <text>
        <r>
          <rPr>
            <b/>
            <sz val="8"/>
            <color indexed="81"/>
            <rFont val="Tahoma"/>
            <family val="2"/>
          </rPr>
          <t>VALOR ORIGINAL MENOS EL VALOR RESIDUAL</t>
        </r>
      </text>
    </comment>
  </commentList>
</comments>
</file>

<file path=xl/comments3.xml><?xml version="1.0" encoding="utf-8"?>
<comments xmlns="http://schemas.openxmlformats.org/spreadsheetml/2006/main">
  <authors>
    <author>rodrigo</author>
  </authors>
  <commentList>
    <comment ref="A13" authorId="0">
      <text>
        <r>
          <rPr>
            <b/>
            <sz val="8"/>
            <color indexed="81"/>
            <rFont val="Tahoma"/>
            <family val="2"/>
          </rPr>
          <t>LA PRIMA SE APLICA EN CADA AÑO SOBRE EL VALOR ORIGINAL MENOS LA DEPRECIACIÓN ACUMULADA</t>
        </r>
      </text>
    </comment>
    <comment ref="A16" authorId="0">
      <text>
        <r>
          <rPr>
            <b/>
            <sz val="8"/>
            <color indexed="81"/>
            <rFont val="Tahoma"/>
            <family val="2"/>
          </rPr>
          <t>LA PRIMA SE APLICA EN CADA AÑO SOBRE EL VALOR ORIGINAL MENOS LA DEPRECIACIÓN ACUMULADA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ANEXOS 2 AL 12 DEL ESTADO DE PERDIDAS Y GANANCIAS</t>
        </r>
      </text>
    </comment>
  </commentList>
</comments>
</file>

<file path=xl/comments4.xml><?xml version="1.0" encoding="utf-8"?>
<comments xmlns="http://schemas.openxmlformats.org/spreadsheetml/2006/main">
  <authors>
    <author>Rodrigo</author>
    <author>rodrigo</author>
  </authors>
  <commentList>
    <comment ref="A9" authorId="0">
      <text>
        <r>
          <rPr>
            <b/>
            <sz val="10"/>
            <color indexed="81"/>
            <rFont val="Tahoma"/>
            <family val="2"/>
          </rPr>
          <t>GASTO VARIABLE</t>
        </r>
      </text>
    </comment>
    <comment ref="A31" authorId="1">
      <text>
        <r>
          <rPr>
            <b/>
            <sz val="8"/>
            <color indexed="81"/>
            <rFont val="Tahoma"/>
            <family val="2"/>
          </rPr>
          <t>ANEXOS 14 AL 19 DEL ESTADO DE PERDIDAS Y GANANCIAS</t>
        </r>
      </text>
    </comment>
  </commentList>
</comments>
</file>

<file path=xl/comments5.xml><?xml version="1.0" encoding="utf-8"?>
<comments xmlns="http://schemas.openxmlformats.org/spreadsheetml/2006/main">
  <authors>
    <author>aulaunap</author>
    <author>CESAR CASTELLS</author>
  </authors>
  <commentList>
    <comment ref="A88" authorId="0">
      <text>
        <r>
          <rPr>
            <b/>
            <sz val="11"/>
            <color indexed="81"/>
            <rFont val="Tahoma"/>
            <family val="2"/>
          </rPr>
          <t>Se calcula sobre la utilidad en operación</t>
        </r>
      </text>
    </comment>
    <comment ref="A89" authorId="1">
      <text>
        <r>
          <rPr>
            <b/>
            <sz val="9"/>
            <color indexed="81"/>
            <rFont val="Tahoma"/>
            <family val="2"/>
          </rPr>
          <t>CESAR CASTELLS:</t>
        </r>
        <r>
          <rPr>
            <sz val="9"/>
            <color indexed="81"/>
            <rFont val="Tahoma"/>
            <family val="2"/>
          </rPr>
          <t xml:space="preserve">
Se calcula t por UO - PL ajustado</t>
        </r>
      </text>
    </comment>
  </commentList>
</comments>
</file>

<file path=xl/comments6.xml><?xml version="1.0" encoding="utf-8"?>
<comments xmlns="http://schemas.openxmlformats.org/spreadsheetml/2006/main">
  <authors>
    <author>Rodrigo</author>
    <author>aulaunap</author>
  </authors>
  <commentList>
    <comment ref="A9" authorId="0">
      <text>
        <r>
          <rPr>
            <b/>
            <sz val="14"/>
            <color indexed="81"/>
            <rFont val="Tahoma"/>
            <family val="2"/>
          </rPr>
          <t xml:space="preserve">Se incluyen los intereses porque en los flujos de caja no fueron considerados
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2" authorId="1">
      <text>
        <r>
          <rPr>
            <b/>
            <sz val="12"/>
            <color indexed="81"/>
            <rFont val="Tahoma"/>
            <family val="2"/>
          </rPr>
          <t>por cada dólar de capital e intereses a pagar al acreedor en el primer año, el proyecto dispondrá de $1,79 para cancelarlo.
El margen adicional de garantía del acreedor es de $0,79 por dólar adeudado</t>
        </r>
      </text>
    </comment>
  </commentList>
</comments>
</file>

<file path=xl/sharedStrings.xml><?xml version="1.0" encoding="utf-8"?>
<sst xmlns="http://schemas.openxmlformats.org/spreadsheetml/2006/main" count="694" uniqueCount="410">
  <si>
    <t>EMPRESA DE METALES S. A.</t>
  </si>
  <si>
    <t>CONCEPTO</t>
  </si>
  <si>
    <t>TASA ANUAL DE CRECIMIENTO DE LA DEMANDA</t>
  </si>
  <si>
    <t>PORCENTAJE DE VENTAS A CREDITO</t>
  </si>
  <si>
    <t>PLAZO DE LAS VENTAS A CREDITO (DIAS)</t>
  </si>
  <si>
    <t xml:space="preserve">   EDIFICIOS Y OBRAS CIVILES</t>
  </si>
  <si>
    <t xml:space="preserve">   MAQUINARIA Y EQUIPO</t>
  </si>
  <si>
    <t xml:space="preserve">   MUEBLES Y ENSERES</t>
  </si>
  <si>
    <t xml:space="preserve">   REPUESTOS</t>
  </si>
  <si>
    <t xml:space="preserve">   TERRENO</t>
  </si>
  <si>
    <t xml:space="preserve">   VEHICULOS</t>
  </si>
  <si>
    <t>PLAZO MEDIO DEL PRODUCTO TERMINADO : DIAS</t>
  </si>
  <si>
    <t>TASA DE PARTICIPACION LABORAL</t>
  </si>
  <si>
    <t>TASA DE IMPUESTO A LA RENTA</t>
  </si>
  <si>
    <t>PORCENTAJE DE PRODUCCION ASIGNABLE A LA CALIDAD "A"</t>
  </si>
  <si>
    <t>PORCENTAJE DE PRODUCCION ASIGNABLE A LA CALIDAD "B"</t>
  </si>
  <si>
    <t>TASA DE COMISION EN VENTAS</t>
  </si>
  <si>
    <t>PLAZO MEDIO DE LAS MATERIAS PRIMAS Y  MATERIALES : DIAS</t>
  </si>
  <si>
    <t>ANEXOS AL ESTADO DE PERDIDAS Y GANANCIAS PROYECTADO</t>
  </si>
  <si>
    <t>AÑO</t>
  </si>
  <si>
    <t>PRIMER</t>
  </si>
  <si>
    <t>SEGUNDO</t>
  </si>
  <si>
    <t>TERCER</t>
  </si>
  <si>
    <t>CUARTO</t>
  </si>
  <si>
    <t>DEMANDA NACIONAL TOTAL (KGS.)</t>
  </si>
  <si>
    <t>PRODUCCION DE CALIDAD "A" (KGS.)</t>
  </si>
  <si>
    <t>PRODUCCION DE CALIDAD "B" (KGS.)</t>
  </si>
  <si>
    <t>KGS. VENDIDOS DE CALIDAD "A"</t>
  </si>
  <si>
    <t>KGS. VENDIDOS DE CALIDAD "B"</t>
  </si>
  <si>
    <t>KILOGRAMOS PRODUCIDOS Y VENDIDOS</t>
  </si>
  <si>
    <t>ANEXO No  3 : COSTO DE MANO DE OBRA DIRECTA</t>
  </si>
  <si>
    <t>DEPARTAMENTO DE MOLINOS :</t>
  </si>
  <si>
    <t>NUMERO DE OBREROS</t>
  </si>
  <si>
    <t>DEPARTAMENTO DE FUNDICION :</t>
  </si>
  <si>
    <t>DEPARTAMENTO DE PRENSAS :</t>
  </si>
  <si>
    <t>DEPARTAMENTO DE ACABADOS :</t>
  </si>
  <si>
    <t>KILOGRAMOS PRODUCIDOS</t>
  </si>
  <si>
    <t>AÑOS DE VIDA UTIL</t>
  </si>
  <si>
    <t>CUOTA DE DEPRECIACION : (%)</t>
  </si>
  <si>
    <t xml:space="preserve">   CAPITAL DE TRABAJO (PORCENTAJE DEL VALOR AL CUARTO AÑO)</t>
  </si>
  <si>
    <t>DEMANDA TOTAL PARA EL PROYECTO (KGS.)</t>
  </si>
  <si>
    <t>CUOTA DE AMORTIZACION : (%)</t>
  </si>
  <si>
    <t>1,5 % POR PRIMA DE SEGURO</t>
  </si>
  <si>
    <t>ANEXO No 14 : SUELDOS DE ADMINISTRACION Y OFICINAS</t>
  </si>
  <si>
    <t>GERENTE GENERAL ( NUMERO)</t>
  </si>
  <si>
    <t>AISTENTE DE GERENCIA  ( NUMERO)</t>
  </si>
  <si>
    <t>CONTADOR GENERAL (NUMERO)</t>
  </si>
  <si>
    <t>AUXILIAR DE CONTABILIDAD (NUMERO)</t>
  </si>
  <si>
    <t>EMPLEADOS DE OFICINA (NUMERO)</t>
  </si>
  <si>
    <t>MENSAJEROS (NUMERO)</t>
  </si>
  <si>
    <t>CHOFERES (NUMERO)</t>
  </si>
  <si>
    <t>COMISION : 12 %</t>
  </si>
  <si>
    <t>CUOTA DE DEPRECIACION : %</t>
  </si>
  <si>
    <t>CUOTA DE AMORTIZACION : %</t>
  </si>
  <si>
    <t>TASA DE IMPREVISTOS  : %</t>
  </si>
  <si>
    <t>TASA DE IMPREVISTOS : %</t>
  </si>
  <si>
    <t>TASA DE INTERES : %</t>
  </si>
  <si>
    <t>ESTADO DE PERDIDAS Y GANANCIAS PROYECTADO</t>
  </si>
  <si>
    <t>ANEXOS</t>
  </si>
  <si>
    <t>VENTAS NETAS</t>
  </si>
  <si>
    <t>COSTO DE PRODUCCION</t>
  </si>
  <si>
    <t xml:space="preserve">  COSTO DE LA MATERIA PRIMA</t>
  </si>
  <si>
    <t xml:space="preserve">  COSTO DE LA MANO DE OBRA DIRECTA</t>
  </si>
  <si>
    <t xml:space="preserve">  COSTOS DE FABRICACION :</t>
  </si>
  <si>
    <t xml:space="preserve">    MATERIALES Y SUMINISTROS</t>
  </si>
  <si>
    <t xml:space="preserve">    MANO DE OBRA INDIRECTA</t>
  </si>
  <si>
    <t xml:space="preserve">    ENERGIA ELECTRICA</t>
  </si>
  <si>
    <t xml:space="preserve">    DEPRECIACION DE MAQUINARIAS</t>
  </si>
  <si>
    <t xml:space="preserve">    DEPRECIACION DE VEHICULOS</t>
  </si>
  <si>
    <t xml:space="preserve">    DEPRECIACION DE REPUESTOS</t>
  </si>
  <si>
    <t xml:space="preserve">    DEPRECIACION DE EDIFICIOS</t>
  </si>
  <si>
    <t xml:space="preserve">    AMORTIZACION DE GASTOS DE INGENIERIA</t>
  </si>
  <si>
    <t xml:space="preserve">    SEGUROS DE LA FABRICA</t>
  </si>
  <si>
    <t xml:space="preserve">    PROVISION PARA IMPREVISTOS</t>
  </si>
  <si>
    <t>UTILIDAD BRUTA EN VENTAS</t>
  </si>
  <si>
    <t>2 A  13</t>
  </si>
  <si>
    <t>GASTOS DE ADMINISTRACION Y VENTAS</t>
  </si>
  <si>
    <t>14 A 20</t>
  </si>
  <si>
    <t>SUELDOS DE ADMINISTRACION Y OFICINAS</t>
  </si>
  <si>
    <t>UTILIDAD EN OPERACIÓN</t>
  </si>
  <si>
    <t>UTILIDAD EN OPERACION</t>
  </si>
  <si>
    <t>COMISIONES SOBRE VENTAS</t>
  </si>
  <si>
    <t>ALQUILER DE BODEGA</t>
  </si>
  <si>
    <t>DEPRECIACION DE MUEBLES Y ENSERES</t>
  </si>
  <si>
    <t>AMORTIZACION DE GASTOS PREOPERATIVOS</t>
  </si>
  <si>
    <t>AMORTIZACION DE GASTOS DE CONSTITUCION</t>
  </si>
  <si>
    <t>PROVISION PARA IMPREVISTOS</t>
  </si>
  <si>
    <t>INTERESES O GASTOS FINANCIEROS</t>
  </si>
  <si>
    <t>UTILIDAD ANTES DE PARTICIPACION LABORAL</t>
  </si>
  <si>
    <t>15 % DE PARTICIPACION LABORAL</t>
  </si>
  <si>
    <t>UTILIDAD ANTES DE IMPUESTO A LA RENTA</t>
  </si>
  <si>
    <t>UTILIDAD NETA</t>
  </si>
  <si>
    <t>CALCULO DEL REQUERIMIENTO DE CAPITAL DE TRABAJO</t>
  </si>
  <si>
    <t>TOTAL DE COSTOS Y GASTOS EN ESTADO DE P. Y G.</t>
  </si>
  <si>
    <t>2.-   SALDO EN CUENTAS POR COBRAR</t>
  </si>
  <si>
    <t>PLAZO MEDIO DE CUENTAS POR COBRAR (DIAS)</t>
  </si>
  <si>
    <t>TOTAL INVERTIDO EN EL PLAZO DE CUENTAS POR COBRAR</t>
  </si>
  <si>
    <t>3.-  INVERSION EN PRODUCTOS TERMINADOS</t>
  </si>
  <si>
    <t>PLAZO MEDIO DE PRODUCTOS TERMINADOS (DIAS)</t>
  </si>
  <si>
    <t>4.-   INVERSION EN MATERIA PRIMA Y MATERIALES</t>
  </si>
  <si>
    <t>PLAZO MEDIO DE MATERIAS PRIMAS (DIAS)</t>
  </si>
  <si>
    <t>TOTAL INVERTIDO EN EL PLAZO DE LAS MATERIAS PRIMAS</t>
  </si>
  <si>
    <t>INVERSION EN PRODUCTO TERMINADO (45 DIAS)</t>
  </si>
  <si>
    <t>VARIACION DEL CAPITAL DE TRABAJO</t>
  </si>
  <si>
    <t>COSTO Y FINANCIAMIENTO DEL PROYECTO</t>
  </si>
  <si>
    <t>VALOR</t>
  </si>
  <si>
    <t>A.-   COSTO DEL PROYECTO</t>
  </si>
  <si>
    <t xml:space="preserve">      TERRENO</t>
  </si>
  <si>
    <t xml:space="preserve">      EDIFICIOS Y OBRAS CIVILES</t>
  </si>
  <si>
    <t xml:space="preserve">      MAQUINARIAS Y EQUIPOS</t>
  </si>
  <si>
    <t xml:space="preserve">      VEHICULOS</t>
  </si>
  <si>
    <t xml:space="preserve">      MUEBLES Y ENSERES</t>
  </si>
  <si>
    <t xml:space="preserve">      REPUESTOS</t>
  </si>
  <si>
    <t xml:space="preserve">      OTROS ACTIVOS FIJOS</t>
  </si>
  <si>
    <t xml:space="preserve">      IMPREVISTOS</t>
  </si>
  <si>
    <t>A.2   ACTIVOS DIFERIDOS</t>
  </si>
  <si>
    <t>A.1  INVERSION FIJA :</t>
  </si>
  <si>
    <t xml:space="preserve">      ESTUDIOS TECNICOS DE INGENIERIA</t>
  </si>
  <si>
    <t xml:space="preserve">      GASTOS PREOPERATIVOS</t>
  </si>
  <si>
    <t xml:space="preserve">      GASTOS DE CONSTITUCION</t>
  </si>
  <si>
    <t>A.3   CAPITAL DE TRABAJO</t>
  </si>
  <si>
    <t xml:space="preserve">      EFECTIVO EN CAJA Y BANCOS</t>
  </si>
  <si>
    <t xml:space="preserve">      CUENTAS POR COBRAR</t>
  </si>
  <si>
    <t xml:space="preserve">      INVENTARIO DE PRODUCTO TERMINADO</t>
  </si>
  <si>
    <t xml:space="preserve">      INVENTARIO DE MATERIA PRIMA Y MATERIALES</t>
  </si>
  <si>
    <t>TOTAL DEL COSTO DEL PROYECTO</t>
  </si>
  <si>
    <t>B.-   FINANCIAMIENTO DEL PROYECTO</t>
  </si>
  <si>
    <t>B.2   CAPITAL SOCIAL</t>
  </si>
  <si>
    <t>TOTAL DEL FINANCIAMIENTO</t>
  </si>
  <si>
    <t xml:space="preserve">TASA </t>
  </si>
  <si>
    <t>NOMINAL</t>
  </si>
  <si>
    <t>DE  INTERES</t>
  </si>
  <si>
    <t>COSTO</t>
  </si>
  <si>
    <t>PONDERADO</t>
  </si>
  <si>
    <t>DE CADA</t>
  </si>
  <si>
    <t>3 = 1 x 2</t>
  </si>
  <si>
    <t>DE</t>
  </si>
  <si>
    <t>PASIVO DE LARGO PLAZO</t>
  </si>
  <si>
    <t>CAPITAL SOCIAL</t>
  </si>
  <si>
    <t>FLUJO DE CAJA OPERATIVO NOMINAL</t>
  </si>
  <si>
    <t>SUMA DE LOS FLUJOS DE CAJA ACTUALIZADOS</t>
  </si>
  <si>
    <t>TASA INTERNA DE RETORNO (TIR)  (%)</t>
  </si>
  <si>
    <t>PARTICI-</t>
  </si>
  <si>
    <t>PACION</t>
  </si>
  <si>
    <t>TABLA DE RESULTADOS</t>
  </si>
  <si>
    <t>INDICES DE EVALUACION</t>
  </si>
  <si>
    <t xml:space="preserve">VALOR </t>
  </si>
  <si>
    <t>OBTENIDO</t>
  </si>
  <si>
    <t>CRITERIO DE DECISION</t>
  </si>
  <si>
    <t>PROYECTO</t>
  </si>
  <si>
    <t>RELACION BENEFICIO - COSTO</t>
  </si>
  <si>
    <t>TASA INTERNA DE RETORNO</t>
  </si>
  <si>
    <t>PERIODO REAL DE RECUPERACION (AÑOS)</t>
  </si>
  <si>
    <t>CALCULO DE LA CAPACIDAD DE PAGO DE LA DEUDA</t>
  </si>
  <si>
    <t>PAGOS DEL CAPITAL</t>
  </si>
  <si>
    <t>PAGOS DE LOS INTERESES</t>
  </si>
  <si>
    <t>FLUJO NETO DE CAJA NOMINAL  (1)</t>
  </si>
  <si>
    <t>CALCULO DEL PUNTO DE EQUILIBRIO</t>
  </si>
  <si>
    <t>MATERIA PRIMA</t>
  </si>
  <si>
    <t>MATERIALES Y SUMINISTROS</t>
  </si>
  <si>
    <t>ENERGIA ELECTRICA</t>
  </si>
  <si>
    <t>COSTO FIJO TOTAL</t>
  </si>
  <si>
    <t>MANO DE OBRA INDIRECTA</t>
  </si>
  <si>
    <t>DEPRECIACIONES</t>
  </si>
  <si>
    <t>AMORTIZACIONES</t>
  </si>
  <si>
    <t>GASTOS FINANCIEROS</t>
  </si>
  <si>
    <t>MARGEN DE SEGURIDAD CONTABLE (%)</t>
  </si>
  <si>
    <t>INGENIERO JEFE DE PRODUCCION (NUMERO)</t>
  </si>
  <si>
    <t>CONTADOR DE COSTOS (NUMERO)</t>
  </si>
  <si>
    <t>SUPERVISORES DE PLANTA (NUMERO)</t>
  </si>
  <si>
    <t>OPERADORES DE PLANTA ELECTRICA (NUMERO)</t>
  </si>
  <si>
    <t>OBREROS DE LIMPIEZA (NUMERO)</t>
  </si>
  <si>
    <t>INVERSION EN CUENTAS POR COBRAR (15 DIAS)</t>
  </si>
  <si>
    <t>INDICES DE COBERTURA DE LA DEUDA</t>
  </si>
  <si>
    <t>RELACION BENEFICIO / COSTO  (B/C)</t>
  </si>
  <si>
    <t>FACTOR DE VALOR ACTUAL A LA TASA  Kp</t>
  </si>
  <si>
    <t>MANO DE OBRA DIRECTA</t>
  </si>
  <si>
    <t>SEGUROS DE LA FABRICA</t>
  </si>
  <si>
    <t>PROVISION PARA IMPREVISTOS (TOTAL)</t>
  </si>
  <si>
    <t xml:space="preserve">COSTO (INVERSION)  DEL PROYECTO </t>
  </si>
  <si>
    <t>DEMANDA ANUAL PARA EL PROYECTO (% DE LA DEMANDA DEL MERCADO)</t>
  </si>
  <si>
    <t>TASA ANUAL DE CRECIMIENTO DEL PRECIO EN LA CALIDAD "A"</t>
  </si>
  <si>
    <t>PRIMA ANUAL DE SEGURO DE EDIFICIOS</t>
  </si>
  <si>
    <t>PRIMA ANUAL DE SEGURO DE MAQUINARIAS Y EQUIPOS</t>
  </si>
  <si>
    <t>INGENIERO JEFE DE PRODUCCION</t>
  </si>
  <si>
    <t>NUMERO</t>
  </si>
  <si>
    <t>SUPERVISORES DE PLANTA (1 POR TURNO)</t>
  </si>
  <si>
    <t>OPERADORES DEL DEPARTAMENTO DE MOLINOS</t>
  </si>
  <si>
    <t>OPERADORES DEPARTAMENTO DE FUNDICION</t>
  </si>
  <si>
    <t>OPERADORES DEPARTAMENTO DE PRENSAS</t>
  </si>
  <si>
    <t>TERMINADORES DPTO. DE ACABADOS</t>
  </si>
  <si>
    <t>OPERADORES PLANTA ELECTRICA</t>
  </si>
  <si>
    <t>EMPLEADOS DE LIMPIEZA</t>
  </si>
  <si>
    <t>CONTADORES DE COSTOS</t>
  </si>
  <si>
    <t>TERRENO</t>
  </si>
  <si>
    <t>MAQUINARIA Y EQUIPO</t>
  </si>
  <si>
    <t>VEHICULOS</t>
  </si>
  <si>
    <t>MUEBLES Y ENSERES</t>
  </si>
  <si>
    <t>REPUESTOS</t>
  </si>
  <si>
    <t>OTROS ACTIVOS</t>
  </si>
  <si>
    <t>IMPREVISTOS</t>
  </si>
  <si>
    <t>GERENTE GENERAL</t>
  </si>
  <si>
    <t>ASISTENTE DE GERENCIA</t>
  </si>
  <si>
    <t>CONTADOR GENERAL</t>
  </si>
  <si>
    <t>AUXILIAR DE CONTABILIDAD</t>
  </si>
  <si>
    <t>EMPLEADOS DE OFICINA</t>
  </si>
  <si>
    <t>CHOFERES</t>
  </si>
  <si>
    <t>MENSAJEROS</t>
  </si>
  <si>
    <t>ESTUDIOS DE INGENIERÍA</t>
  </si>
  <si>
    <t>GASTOS PREOPERATIVOS</t>
  </si>
  <si>
    <t>PORCENTAJE DEL PRECIO DE CALIDAD "B"  RESPECTO DE LA CALIDAD  "A"</t>
  </si>
  <si>
    <t>PRECIO POR KG. CALIDAD "B" EN EL PRIMER AÑO</t>
  </si>
  <si>
    <t>1,0 % POR PRIMA DE SEGURO</t>
  </si>
  <si>
    <t>EDIFICIOS Y OBRAS CIVILES</t>
  </si>
  <si>
    <t>FLUJOS DE CAJA ACUMULADOS</t>
  </si>
  <si>
    <t>CASO ELABORADO POR ECON. RODRIGO SAENZ F.</t>
  </si>
  <si>
    <t>CASO ELABORADO POR ECON. RODRIGO SAENZ  F.</t>
  </si>
  <si>
    <t>COSTO NOMINAL SIN RIESGO DEL CAPITAL SOCIAL</t>
  </si>
  <si>
    <t>COSTO NOMINAL TOTAL DE LOS RECURSOS PROPIOS</t>
  </si>
  <si>
    <t>PRECIO POR KG. CALIDAD "A" EN EL PRIMER AÑO ( $ )</t>
  </si>
  <si>
    <t>REQUERIMIENTO DE EFECTIVO ( 5 DIAS)</t>
  </si>
  <si>
    <t>1.-   NECESIDAD DE EFECTIVO ( 5 DIAS )</t>
  </si>
  <si>
    <t>VIABLE?</t>
  </si>
  <si>
    <t>NO VIABLE?</t>
  </si>
  <si>
    <t>%</t>
  </si>
  <si>
    <t>REQUERIMIENTOS DE SALDO DE SEGURIDAD EN CAJA (DIAS)</t>
  </si>
  <si>
    <t>%  DE CRECIMIENTO DEL  COSTO DE LA  MATERIA  PRIMA</t>
  </si>
  <si>
    <t>%  DE CRECIMIENTO DEL COSTO DE MATERIALES Y SUMINISTROS</t>
  </si>
  <si>
    <t>%  DE CRECIMIENTO DEL COSTO DE ENERGIA ELECTRICA</t>
  </si>
  <si>
    <t>% DE  IMPREVISTOS  (PRODUCCION)</t>
  </si>
  <si>
    <t>% DE CRECIMIENTO EN EL CANON ANUAL DE ARRENDAMIENTO</t>
  </si>
  <si>
    <t>PRIMA POR RIESGO DEL CAPITAL PROPIO ASIGNADA POR EL INVERSIONISTA</t>
  </si>
  <si>
    <t>TASA NOMINAL ANUAL DE INTERES ( PRESTAMO PARA LA COMPRA DE MAQ.)</t>
  </si>
  <si>
    <t>ANEXO No  8 : DEPRECIACION DE MAQ. Y EQUIPO</t>
  </si>
  <si>
    <t>TOTAL INVERTIDO EN EL PLAZO DE PRODTOS. TERMINADOS</t>
  </si>
  <si>
    <t>VALOR ACTUAL DE LOS FLUJOS DE CAJA</t>
  </si>
  <si>
    <t>PERIODO REAL DE RECUPERACION  (AÑOS)</t>
  </si>
  <si>
    <t>FUENTE</t>
  </si>
  <si>
    <t>CALCULO DE LOS FLUJOS DE CAJA, INCLUYENDO EL ESCUDO FISCAL,</t>
  </si>
  <si>
    <t>KILOGRAMOS PRODUCIDOS Y VENDIDOS POR AÑO</t>
  </si>
  <si>
    <t>INVERSION EN MATERIA P. Y MATERIALES ( 30 DIAS)</t>
  </si>
  <si>
    <t>TOTAL DEL REQUERIMIENTO DEL CAP. DE TRABAJO</t>
  </si>
  <si>
    <t>Y DEL COSTO PROMEDIO PONDERADO DEL CAPITAL  (Kp)</t>
  </si>
  <si>
    <t>VALOR ACTUAL NETO (VAN)</t>
  </si>
  <si>
    <t>DEMANDA DEL MERCADO :  KILOGRAMOS  (EN EL  AÑO CERO)</t>
  </si>
  <si>
    <t>VIDA UTIL (AÑOS)</t>
  </si>
  <si>
    <t>AÑOS DE VIDA UTIL DEL PROYECTO</t>
  </si>
  <si>
    <t xml:space="preserve">% DE INVERSIONES DE REPOSICION </t>
  </si>
  <si>
    <t>% DE PROVISION DE IMPREVISTOS: GASTOS DE VENTAS Y ADMINISTRACION</t>
  </si>
  <si>
    <t>PLAZO DE LA DEUDA (AÑOS)</t>
  </si>
  <si>
    <t>PARAMETROS PARA LAS PROYECCIONES</t>
  </si>
  <si>
    <t>% DE AMORT.</t>
  </si>
  <si>
    <t xml:space="preserve">EMPRESA DE METALES S. A. </t>
  </si>
  <si>
    <t>CONSULTORIA LEGAL (GASTOS DE CONSTITUCION)</t>
  </si>
  <si>
    <t>(-) DEPRECIACIONES Y AMORTIZACIONES</t>
  </si>
  <si>
    <t>VALOR %</t>
  </si>
  <si>
    <t>PROYECTO VIABLE?</t>
  </si>
  <si>
    <t>RENTABLE?</t>
  </si>
  <si>
    <t>1.-  DATOS INICIALES</t>
  </si>
  <si>
    <t>4.-  PORCENTAJES DE DEPRECIACIONES Y VIDA UTIL DE LOS ACTIVOS FIJOS</t>
  </si>
  <si>
    <t>5.-  VALORES RESIDUALES DE LOS ACTIVOS Y DEL CAPITAL DE TRABAJO :</t>
  </si>
  <si>
    <t>7.-  NUMERO DEL PERSONAL DEL PROCESO PRODUCTIVO</t>
  </si>
  <si>
    <t>9.-  PRIMAS DE SEGURO DE LA PLANTA INDUSTRIAL</t>
  </si>
  <si>
    <t>10.-  PROVISION PARA IMPREVISTOS EN EL COSTO DE PRODUCCION</t>
  </si>
  <si>
    <t>12.-  VIDA UTIL DEL PROYECTO</t>
  </si>
  <si>
    <t>14.-  NUMERO DEL PERSONAL ADMINISTRATIVO</t>
  </si>
  <si>
    <t>15.-  OTROS DATOS RELEVANTES</t>
  </si>
  <si>
    <t>NECESIDADES DE EFECTIVO (5 DIAS)</t>
  </si>
  <si>
    <t>DIAS PARA EL SALDO EN CAJA</t>
  </si>
  <si>
    <t>TOTAL DIARIO INVERTIDO EN CUENTAS POR COBRAR</t>
  </si>
  <si>
    <t>TOTAL DIARIO INVERTIDO EN PRODUCTOS TERMINADOS</t>
  </si>
  <si>
    <t>COSTO ANUAL DE LA MATERIA PRIMA Y MATERIALES</t>
  </si>
  <si>
    <t>COSTO DIARIO DE LA MATERIA PRIMA Y MATERIALES</t>
  </si>
  <si>
    <t>(+) DEPRECIACIONES Y AMORTIZACIONES</t>
  </si>
  <si>
    <t>(-) PARTICIPACION LABORAL</t>
  </si>
  <si>
    <t>(-) IMPUESTO A LA RENTA</t>
  </si>
  <si>
    <t>(-) INVERSIONES DE REPOSICION Y MANTENIMIETO</t>
  </si>
  <si>
    <t>(-) VARIACIONES DEL CAPITAL DE TRABAJO</t>
  </si>
  <si>
    <t>(+ ) VALOR RESIDUAL DE LOS ACTIVOS FIJOS</t>
  </si>
  <si>
    <t>(+) VALOR RESIDUAL DEL CAPITAL DE TRABAJO</t>
  </si>
  <si>
    <t>INDICE DE COBERTURA DE LA DEUDA  3 =1/2</t>
  </si>
  <si>
    <t>COMO % DE LAS VENTAS TOTALES</t>
  </si>
  <si>
    <t>PRECIO DE VENTA UNITARIO</t>
  </si>
  <si>
    <t>PRIMER AÑO DE OPERACIÓN</t>
  </si>
  <si>
    <t>VOLUMENES DE PRODUCCION</t>
  </si>
  <si>
    <t>INGRESOS POR VENTAS</t>
  </si>
  <si>
    <t>COSTO VAIABLE TOTAL</t>
  </si>
  <si>
    <t>COSTO TOTAL</t>
  </si>
  <si>
    <t>GRAFICO DEL PUNTO DE EQUILIBRIO CONTABLE</t>
  </si>
  <si>
    <t>UTILIDAD ANTES DE PART. LABORAL</t>
  </si>
  <si>
    <t>SEGUNDO AÑO DE OPERACIÓN</t>
  </si>
  <si>
    <t>TERCER AÑO DE OPERACIÓN</t>
  </si>
  <si>
    <t>CUARTO AÑO DE OPERACIÓN</t>
  </si>
  <si>
    <t>2.-  INVERSIONES EN ACTIVOS FIJOS (EN $)</t>
  </si>
  <si>
    <t xml:space="preserve">      (PRIMER AÑO)</t>
  </si>
  <si>
    <t>8.-  COSTOS UNITARIOS EN EL PRIMER AÑO DE OPERACION (EN $)</t>
  </si>
  <si>
    <t>13.-  GASTOS DEL PERSONAL ADMINISTRATIVO. PRIMER AÑO (EN $)</t>
  </si>
  <si>
    <t>PRECIO POR KG.   ( $)</t>
  </si>
  <si>
    <t>VENTAS DE CALIDAD "A"  ( $)</t>
  </si>
  <si>
    <t>COSTO POR KG.   ( $)</t>
  </si>
  <si>
    <t>SUELDO MENSUAL POR PERSONA ( $)</t>
  </si>
  <si>
    <t>SUELDO ANUAL TOTAL ( $)</t>
  </si>
  <si>
    <t>SUELDO ANUAL TOTAL ($)</t>
  </si>
  <si>
    <t>SUELDO MENSUAL POR PERSONA ($)</t>
  </si>
  <si>
    <t>ANEXO No 4 : MATERIALES Y SUMINISTROS ($)</t>
  </si>
  <si>
    <t>COSTO POR KG.  ($)</t>
  </si>
  <si>
    <t>ANEXO No  2  : COSTO DE MATERIA PRIMA ( $)</t>
  </si>
  <si>
    <t>VENTAS DE CALIDAD "B"  ($)</t>
  </si>
  <si>
    <t>PRECIO POR KG.   ($)</t>
  </si>
  <si>
    <t>ANEXO No  1 : VENTAS TOTALES ($)</t>
  </si>
  <si>
    <t>ANEXO No  5 : MANO DE OBRA INDIRECTA ($)</t>
  </si>
  <si>
    <t>SUELDO TOTAL ANUAL ($)</t>
  </si>
  <si>
    <t>ANEXO No  6  : ENERGIA ELECTRICA ( $)</t>
  </si>
  <si>
    <t>COSTO POR KG.   ($)</t>
  </si>
  <si>
    <t>ANEXO No  7 : DEPRECIACION DE EDIFICIOS ($)</t>
  </si>
  <si>
    <t>VALOR DEL ACTIVO A DEPRECIAR ($)</t>
  </si>
  <si>
    <t>ANEXO No  9 : DEPRECIACION DE VEHICULOS ($)</t>
  </si>
  <si>
    <t>ANEXO No  10 : DEPRECIACION DE REPUESTOS ($)</t>
  </si>
  <si>
    <t>ANEXO No  11 : AMORTIZACION DE ESTUDIOS DE ING. ( $)</t>
  </si>
  <si>
    <t>VALOR DEL ACTIVO A AMORTIZAR ($)</t>
  </si>
  <si>
    <t>ANEXO No  12 : SEGUROS DE LA FABRICA ($)</t>
  </si>
  <si>
    <t>VALOR DE LA MAQUINARIA  A  ASEGURAR ($)</t>
  </si>
  <si>
    <t>COSTO DE LA PRIMA POR MAQUINARIA ($)</t>
  </si>
  <si>
    <t>COSTO DE LA PRIMA POR EDIFICIOS ($)</t>
  </si>
  <si>
    <t>ANEXO No 13 : PROVISION PARA IMPREVISTOS ($)</t>
  </si>
  <si>
    <t>COSTO DE PRODUCCION (SIN IMPREVISTOS) ($)</t>
  </si>
  <si>
    <t>ANEXO No 15 : COMISIONES SOBRE VENTAS ($)</t>
  </si>
  <si>
    <t>VENTAS DEL EJERCICO ($)</t>
  </si>
  <si>
    <t>ANEXO No 16 : ALQUILER ANUAL DE BODEGA ($)</t>
  </si>
  <si>
    <t>COSTO MENSUAL ($)</t>
  </si>
  <si>
    <t>COSTO ANUAL TOTAL ($)</t>
  </si>
  <si>
    <t>ANEXO No 17 : DEPRECIACION DE MUEBLES Y ENS. ($)</t>
  </si>
  <si>
    <t>ANEXO No 20 : PROVISION PARA IMPREVISTOS ($)</t>
  </si>
  <si>
    <t>GASTOS DE ADM. Y VENTAS (SIN IMPREVISTOS) ($)</t>
  </si>
  <si>
    <t>ANEXO No 21 : INTERESES ($)</t>
  </si>
  <si>
    <t>CAPITAL PENDIENTE DE PAGO ($)</t>
  </si>
  <si>
    <t>PAGOS DE PRINCIPAL ($)</t>
  </si>
  <si>
    <t>TABLA DE AMORTIZACION DEL PRESTAMO DE MAQUINARIA</t>
  </si>
  <si>
    <t>AÑOS</t>
  </si>
  <si>
    <t>CAPITAL</t>
  </si>
  <si>
    <t xml:space="preserve">PAGO DE </t>
  </si>
  <si>
    <t>PAGO DE</t>
  </si>
  <si>
    <t>TOTAL</t>
  </si>
  <si>
    <t>VALORES EN $</t>
  </si>
  <si>
    <t>EN $</t>
  </si>
  <si>
    <t>VALOR ACTUAL NETO ( $)</t>
  </si>
  <si>
    <t>COSTO VARIABLE TOTAL ( $)</t>
  </si>
  <si>
    <t>COSTO FIJO TOTAL ($)</t>
  </si>
  <si>
    <t>VENTAS TOTALES ( $)</t>
  </si>
  <si>
    <t>EN   $</t>
  </si>
  <si>
    <t>VALORES EN EN $</t>
  </si>
  <si>
    <t>DÍAS LABORABLES EN EL AÑO</t>
  </si>
  <si>
    <t>3.-  INVERSION EN ACTIVOS DIFERIDOS ($) Y TASAS DE AMORTIZACION  (%)</t>
  </si>
  <si>
    <t xml:space="preserve">   MAQUINARIAS Y EQUIPOS (DEL VALOR ORIGINAL)</t>
  </si>
  <si>
    <t xml:space="preserve">   VEHICULOS (DEL VALOR ORIGINAL)</t>
  </si>
  <si>
    <t xml:space="preserve">   EDIFICIOS Y OBRAS CIVILES (DEL VALOR ORIGINAL)</t>
  </si>
  <si>
    <t xml:space="preserve">   TERRENO (DEL VALOR ORIGINAL)</t>
  </si>
  <si>
    <t>6.-  GASTOS DE PERSONAL DEL PROCESO PRODUCTIVO (EN $)</t>
  </si>
  <si>
    <t>CANON MENSUAL DE ARRENDAMIENTO DE LA BODEGA ( $)</t>
  </si>
  <si>
    <t>11.-  % INVERSION DE REPOSICION (DEL COSTO ORIGINAL DE MAQ. Y EQUIPOS)</t>
  </si>
  <si>
    <t>4 A  13</t>
  </si>
  <si>
    <t xml:space="preserve">RESUMEN:  REQUERIMIENTOS DE CAPITAL DE TRABAJO </t>
  </si>
  <si>
    <t>(+) PAGOS DE PRINCIPAL</t>
  </si>
  <si>
    <t>(=) REQUERIMIENTO DE EFECTIVO ANUAL</t>
  </si>
  <si>
    <t>REQUERIMIENTO DIARIO DE EFECTIVO</t>
  </si>
  <si>
    <t>DIAS LABORABLES EN EL AÑO</t>
  </si>
  <si>
    <t>COSTO DE PRODUCCION x % DE VENTAS A CREDITO</t>
  </si>
  <si>
    <t>(-) DEPRECIACIONES Y AMORT. x % VTAS. A CREDITO</t>
  </si>
  <si>
    <t>(+) GASTOS DE ADMINIST. Y VENTAS x % VTAS. A CREDITO</t>
  </si>
  <si>
    <t>(=) TOTAL ANUAL INVERTIDO EN CUENTAS POR COBRAR</t>
  </si>
  <si>
    <t>(=) TOTAL ANUAL INVERTIDO EN PRODUCTOS TERMINADOS</t>
  </si>
  <si>
    <t>B.1   PRESTAMO DEL PROVEEDOR DE LA MAQUINARIA</t>
  </si>
  <si>
    <t xml:space="preserve">    Kp</t>
  </si>
  <si>
    <t>AL INICIO</t>
  </si>
  <si>
    <t>INTERES</t>
  </si>
  <si>
    <t>REDUCIDO</t>
  </si>
  <si>
    <t>ANEXO No 18 : AMORT. GASTOS PREOPERATIVOS  ($)</t>
  </si>
  <si>
    <t>ANEXO No 19 : AMORT. GASTOS DE CONSTITUCIÓN  ($)</t>
  </si>
  <si>
    <t>TASA ANUAL DE CRECIMIENTO DEL DIVIDENDO QUE AMORTIZA LA DEUDA</t>
  </si>
  <si>
    <t>FLUJOS DE CAJA OPERATIVOS. EVALUACIÓN  PUNTO DE VISTA DEL ACCIONISTA</t>
  </si>
  <si>
    <t>FLUJOS DE CAJA OPERATIVOS.   PUNTO DE VISTA GLOBAL</t>
  </si>
  <si>
    <t>(-) GASTOS FINANCIEROS</t>
  </si>
  <si>
    <t>(-) PAGOS DE CAPITAL</t>
  </si>
  <si>
    <r>
      <t xml:space="preserve">TASA PERTINENTE DE DESCUENTO: </t>
    </r>
    <r>
      <rPr>
        <b/>
        <sz val="11"/>
        <color indexed="10"/>
        <rFont val="Arial"/>
        <family val="2"/>
      </rPr>
      <t>Ke</t>
    </r>
    <r>
      <rPr>
        <sz val="11"/>
        <rFont val="Arial"/>
        <family val="2"/>
      </rPr>
      <t xml:space="preserve"> (EN  %)</t>
    </r>
  </si>
  <si>
    <t>FACTOR DE VALOR ACTUAL A LA TASA  Ke</t>
  </si>
  <si>
    <t xml:space="preserve">INVERSION DEL ACCIONISTA EN EL PROYECTO </t>
  </si>
  <si>
    <t>FLUJOS DE CAJA OPERATIVOS. EVALUACIÓN  PROYECTO SIN DEUDA</t>
  </si>
  <si>
    <t>VALOR ACTUAL NETO BÁSICO O PURO</t>
  </si>
  <si>
    <t>VALOR QUE AÑADE LA DEUDA</t>
  </si>
  <si>
    <t>TASA EQUIVALENTE DE P.L. E IMP. A LA RENTA</t>
  </si>
  <si>
    <t>ESCUDO FISCAL:  t*Kd*D</t>
  </si>
  <si>
    <t>TASA DE DESCUENTO : Kd</t>
  </si>
  <si>
    <t>FACTOR DE DESCUENTO DEL ESCUDO FISCAL</t>
  </si>
  <si>
    <t>ESCUDO FISCAL DESCONTADO</t>
  </si>
  <si>
    <t>ESCUDO FISCAL DESCONTADO Y ACUMULADO</t>
  </si>
  <si>
    <t>VALOR ACTUAL NETO TOTAL</t>
  </si>
  <si>
    <r>
      <t xml:space="preserve">TASA PERTINENTE DE DESCUENTO: </t>
    </r>
    <r>
      <rPr>
        <b/>
        <sz val="11"/>
        <color indexed="10"/>
        <rFont val="Arial"/>
        <family val="2"/>
      </rPr>
      <t>Kp</t>
    </r>
    <r>
      <rPr>
        <sz val="11"/>
        <rFont val="Arial"/>
        <family val="2"/>
      </rPr>
      <t xml:space="preserve"> (EN  %)</t>
    </r>
  </si>
  <si>
    <t>VALOR DEL EDIFICIO A  ASEGURAR ($)</t>
  </si>
  <si>
    <t>We</t>
  </si>
  <si>
    <t>Wd</t>
  </si>
  <si>
    <t>RECOMENDACIÓN:</t>
  </si>
  <si>
    <t>1.-  PUNTO DE EQUILIBRIO CONTABLE</t>
  </si>
  <si>
    <t>RENTA: CAPITAL + INTERESES ($)</t>
  </si>
  <si>
    <t>RENTA</t>
  </si>
  <si>
    <t>22 % DE IMPUESTO A LA RENTA</t>
  </si>
  <si>
    <t>RENTA TOTAL   (2)</t>
  </si>
  <si>
    <t>MENSUAL</t>
  </si>
  <si>
    <t>%  DE CRECIMIENTO ANUAL DEL COSTO DEL PERSONAL DE PRODUCCION</t>
  </si>
  <si>
    <t>VALOR MENSUAL</t>
  </si>
  <si>
    <t>% DE CRECIMIENTO ANUAL DEL COSTO DEL PERSONAL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</si>
</sst>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5" formatCode="_ * #,##0.00_ ;_ * \-#,##0.00_ ;_ * &quot;-&quot;??_ ;_ @_ "/>
    <numFmt numFmtId="166" formatCode="_ * #,##0.0_ ;_ * \-#,##0.0_ ;_ * &quot;-&quot;??_ ;_ @_ "/>
    <numFmt numFmtId="167" formatCode="_ * #,##0_ ;_ * \-#,##0_ ;_ * &quot;-&quot;??_ ;_ @_ "/>
    <numFmt numFmtId="168" formatCode="0.0%"/>
    <numFmt numFmtId="169" formatCode="_ * #,##0.000000_ ;_ * \-#,##0.000000_ ;_ * &quot;-&quot;??_ ;_ @_ "/>
    <numFmt numFmtId="172" formatCode="_ * #,##0.00000000000000_ ;_ * \-#,##0.00000000000000_ ;_ * &quot;-&quot;??_ ;_ @_ "/>
    <numFmt numFmtId="179" formatCode="#,##0.0"/>
    <numFmt numFmtId="180" formatCode="#,##0.00000"/>
    <numFmt numFmtId="181" formatCode="_ * #,##0.0000_ ;_ * \-#,##0.0000_ ;_ * &quot;-&quot;??_ ;_ @_ "/>
    <numFmt numFmtId="182" formatCode="#,##0.000000"/>
  </numFmts>
  <fonts count="35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2"/>
      <color indexed="81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color indexed="10"/>
      <name val="Arial"/>
      <family val="2"/>
    </font>
    <font>
      <sz val="8"/>
      <color indexed="81"/>
      <name val="Tahoma"/>
      <family val="2"/>
    </font>
    <font>
      <b/>
      <sz val="14"/>
      <color indexed="81"/>
      <name val="Tahoma"/>
      <family val="2"/>
    </font>
    <font>
      <b/>
      <sz val="10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9"/>
      <name val="Arial"/>
      <family val="2"/>
    </font>
    <font>
      <b/>
      <sz val="11"/>
      <color indexed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b/>
      <sz val="11"/>
      <color indexed="81"/>
      <name val="Tahoma"/>
      <family val="2"/>
    </font>
    <font>
      <b/>
      <sz val="12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9">
    <xf numFmtId="0" fontId="0" fillId="0" borderId="0" xfId="0"/>
    <xf numFmtId="0" fontId="2" fillId="0" borderId="0" xfId="0" applyFont="1"/>
    <xf numFmtId="0" fontId="0" fillId="0" borderId="0" xfId="0" applyBorder="1"/>
    <xf numFmtId="167" fontId="0" fillId="0" borderId="0" xfId="0" applyNumberFormat="1"/>
    <xf numFmtId="165" fontId="0" fillId="0" borderId="0" xfId="0" applyNumberFormat="1"/>
    <xf numFmtId="169" fontId="0" fillId="0" borderId="0" xfId="2" applyNumberFormat="1" applyFont="1"/>
    <xf numFmtId="0" fontId="0" fillId="2" borderId="0" xfId="0" applyFill="1"/>
    <xf numFmtId="0" fontId="2" fillId="2" borderId="0" xfId="0" applyFont="1" applyFill="1"/>
    <xf numFmtId="0" fontId="4" fillId="2" borderId="0" xfId="0" applyFont="1" applyFill="1" applyBorder="1" applyAlignment="1">
      <alignment horizontal="center"/>
    </xf>
    <xf numFmtId="0" fontId="9" fillId="0" borderId="0" xfId="0" applyFont="1"/>
    <xf numFmtId="0" fontId="3" fillId="2" borderId="0" xfId="0" applyFont="1" applyFill="1" applyBorder="1" applyAlignment="1">
      <alignment horizontal="center"/>
    </xf>
    <xf numFmtId="0" fontId="6" fillId="2" borderId="0" xfId="0" applyFont="1" applyFill="1"/>
    <xf numFmtId="10" fontId="8" fillId="2" borderId="0" xfId="3" applyNumberFormat="1" applyFont="1" applyFill="1" applyBorder="1"/>
    <xf numFmtId="0" fontId="2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167" fontId="5" fillId="2" borderId="0" xfId="2" applyNumberFormat="1" applyFont="1" applyFill="1" applyBorder="1"/>
    <xf numFmtId="10" fontId="5" fillId="2" borderId="0" xfId="3" applyNumberFormat="1" applyFont="1" applyFill="1" applyBorder="1"/>
    <xf numFmtId="0" fontId="9" fillId="2" borderId="0" xfId="0" applyFont="1" applyFill="1"/>
    <xf numFmtId="167" fontId="0" fillId="2" borderId="0" xfId="0" applyNumberFormat="1" applyFill="1"/>
    <xf numFmtId="0" fontId="0" fillId="2" borderId="0" xfId="0" applyFill="1" applyBorder="1"/>
    <xf numFmtId="0" fontId="0" fillId="2" borderId="0" xfId="0" applyFill="1" applyBorder="1" applyAlignment="1">
      <alignment horizontal="right"/>
    </xf>
    <xf numFmtId="0" fontId="8" fillId="2" borderId="0" xfId="0" applyFont="1" applyFill="1"/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9" fillId="2" borderId="0" xfId="0" applyFont="1" applyFill="1" applyBorder="1"/>
    <xf numFmtId="0" fontId="11" fillId="2" borderId="0" xfId="0" applyFont="1" applyFill="1"/>
    <xf numFmtId="0" fontId="11" fillId="0" borderId="0" xfId="0" applyFont="1"/>
    <xf numFmtId="0" fontId="4" fillId="2" borderId="0" xfId="0" applyFont="1" applyFill="1"/>
    <xf numFmtId="0" fontId="11" fillId="2" borderId="0" xfId="0" applyFont="1" applyFill="1" applyBorder="1"/>
    <xf numFmtId="10" fontId="11" fillId="2" borderId="0" xfId="3" applyNumberFormat="1" applyFont="1" applyFill="1" applyBorder="1"/>
    <xf numFmtId="0" fontId="8" fillId="2" borderId="0" xfId="0" applyFont="1" applyFill="1" applyBorder="1"/>
    <xf numFmtId="10" fontId="4" fillId="2" borderId="0" xfId="3" applyNumberFormat="1" applyFont="1" applyFill="1" applyBorder="1" applyAlignment="1">
      <alignment horizontal="center"/>
    </xf>
    <xf numFmtId="10" fontId="11" fillId="2" borderId="0" xfId="3" applyNumberFormat="1" applyFont="1" applyFill="1" applyBorder="1" applyProtection="1">
      <protection locked="0"/>
    </xf>
    <xf numFmtId="165" fontId="8" fillId="2" borderId="0" xfId="2" applyFont="1" applyFill="1" applyBorder="1"/>
    <xf numFmtId="0" fontId="15" fillId="2" borderId="0" xfId="0" applyFont="1" applyFill="1" applyBorder="1" applyAlignment="1">
      <alignment horizontal="center"/>
    </xf>
    <xf numFmtId="0" fontId="16" fillId="2" borderId="0" xfId="0" applyFont="1" applyFill="1"/>
    <xf numFmtId="0" fontId="16" fillId="2" borderId="0" xfId="0" applyFont="1" applyFill="1" applyBorder="1"/>
    <xf numFmtId="0" fontId="17" fillId="2" borderId="0" xfId="0" applyFont="1" applyFill="1" applyBorder="1" applyAlignment="1">
      <alignment horizontal="right"/>
    </xf>
    <xf numFmtId="0" fontId="18" fillId="2" borderId="0" xfId="0" applyFont="1" applyFill="1" applyBorder="1" applyAlignment="1">
      <alignment horizontal="center"/>
    </xf>
    <xf numFmtId="0" fontId="0" fillId="2" borderId="0" xfId="0" applyFill="1" applyAlignment="1"/>
    <xf numFmtId="10" fontId="11" fillId="2" borderId="0" xfId="3" applyNumberFormat="1" applyFont="1" applyFill="1" applyBorder="1" applyAlignment="1" applyProtection="1">
      <alignment horizontal="right"/>
      <protection locked="0"/>
    </xf>
    <xf numFmtId="166" fontId="11" fillId="2" borderId="0" xfId="2" applyNumberFormat="1" applyFont="1" applyFill="1" applyBorder="1"/>
    <xf numFmtId="0" fontId="0" fillId="2" borderId="0" xfId="0" applyFill="1" applyBorder="1" applyAlignment="1"/>
    <xf numFmtId="166" fontId="19" fillId="2" borderId="0" xfId="1" applyNumberFormat="1" applyFont="1" applyFill="1" applyBorder="1" applyAlignment="1" applyProtection="1">
      <alignment horizontal="center"/>
    </xf>
    <xf numFmtId="0" fontId="3" fillId="2" borderId="0" xfId="0" applyFont="1" applyFill="1" applyBorder="1"/>
    <xf numFmtId="0" fontId="3" fillId="2" borderId="0" xfId="0" applyFont="1" applyFill="1"/>
    <xf numFmtId="0" fontId="11" fillId="2" borderId="0" xfId="0" applyFont="1" applyFill="1" applyAlignment="1"/>
    <xf numFmtId="10" fontId="19" fillId="2" borderId="0" xfId="1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10" fontId="11" fillId="2" borderId="0" xfId="3" applyNumberFormat="1" applyFont="1" applyFill="1" applyBorder="1" applyAlignment="1">
      <alignment horizontal="right"/>
    </xf>
    <xf numFmtId="0" fontId="4" fillId="2" borderId="0" xfId="0" applyFont="1" applyFill="1" applyBorder="1" applyAlignment="1" applyProtection="1">
      <alignment horizontal="center"/>
      <protection locked="0"/>
    </xf>
    <xf numFmtId="165" fontId="11" fillId="2" borderId="0" xfId="2" applyFont="1" applyFill="1" applyBorder="1"/>
    <xf numFmtId="10" fontId="8" fillId="2" borderId="0" xfId="3" applyNumberFormat="1" applyFont="1" applyFill="1" applyBorder="1" applyAlignment="1">
      <alignment horizontal="right"/>
    </xf>
    <xf numFmtId="0" fontId="0" fillId="2" borderId="0" xfId="0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8" fillId="2" borderId="6" xfId="0" applyFont="1" applyFill="1" applyBorder="1"/>
    <xf numFmtId="0" fontId="8" fillId="2" borderId="7" xfId="0" applyFont="1" applyFill="1" applyBorder="1"/>
    <xf numFmtId="0" fontId="4" fillId="2" borderId="4" xfId="0" applyFont="1" applyFill="1" applyBorder="1"/>
    <xf numFmtId="0" fontId="8" fillId="2" borderId="10" xfId="0" applyFont="1" applyFill="1" applyBorder="1"/>
    <xf numFmtId="3" fontId="11" fillId="2" borderId="10" xfId="3" applyNumberFormat="1" applyFont="1" applyFill="1" applyBorder="1" applyProtection="1">
      <protection locked="0"/>
    </xf>
    <xf numFmtId="10" fontId="11" fillId="2" borderId="10" xfId="3" applyNumberFormat="1" applyFont="1" applyFill="1" applyBorder="1" applyAlignment="1" applyProtection="1">
      <alignment horizontal="right"/>
      <protection locked="0"/>
    </xf>
    <xf numFmtId="0" fontId="10" fillId="2" borderId="0" xfId="0" applyFont="1" applyFill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9" fillId="2" borderId="10" xfId="0" applyFont="1" applyFill="1" applyBorder="1"/>
    <xf numFmtId="167" fontId="11" fillId="2" borderId="10" xfId="2" applyNumberFormat="1" applyFont="1" applyFill="1" applyBorder="1"/>
    <xf numFmtId="0" fontId="10" fillId="2" borderId="10" xfId="0" applyFont="1" applyFill="1" applyBorder="1"/>
    <xf numFmtId="167" fontId="3" fillId="2" borderId="10" xfId="0" applyNumberFormat="1" applyFont="1" applyFill="1" applyBorder="1"/>
    <xf numFmtId="165" fontId="11" fillId="2" borderId="10" xfId="2" applyFont="1" applyFill="1" applyBorder="1"/>
    <xf numFmtId="167" fontId="11" fillId="2" borderId="10" xfId="0" applyNumberFormat="1" applyFont="1" applyFill="1" applyBorder="1"/>
    <xf numFmtId="167" fontId="3" fillId="2" borderId="10" xfId="2" applyNumberFormat="1" applyFont="1" applyFill="1" applyBorder="1"/>
    <xf numFmtId="165" fontId="11" fillId="2" borderId="10" xfId="2" applyNumberFormat="1" applyFont="1" applyFill="1" applyBorder="1"/>
    <xf numFmtId="0" fontId="11" fillId="2" borderId="10" xfId="0" applyFont="1" applyFill="1" applyBorder="1"/>
    <xf numFmtId="0" fontId="3" fillId="2" borderId="10" xfId="0" applyFont="1" applyFill="1" applyBorder="1"/>
    <xf numFmtId="166" fontId="11" fillId="2" borderId="10" xfId="2" applyNumberFormat="1" applyFont="1" applyFill="1" applyBorder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167" fontId="11" fillId="2" borderId="10" xfId="2" applyNumberFormat="1" applyFont="1" applyFill="1" applyBorder="1" applyProtection="1">
      <protection locked="0"/>
    </xf>
    <xf numFmtId="10" fontId="11" fillId="2" borderId="10" xfId="3" applyNumberFormat="1" applyFont="1" applyFill="1" applyBorder="1"/>
    <xf numFmtId="10" fontId="11" fillId="2" borderId="10" xfId="3" applyNumberFormat="1" applyFont="1" applyFill="1" applyBorder="1" applyProtection="1">
      <protection locked="0"/>
    </xf>
    <xf numFmtId="166" fontId="11" fillId="2" borderId="10" xfId="2" applyNumberFormat="1" applyFont="1" applyFill="1" applyBorder="1" applyProtection="1">
      <protection locked="0"/>
    </xf>
    <xf numFmtId="165" fontId="11" fillId="2" borderId="10" xfId="2" applyFont="1" applyFill="1" applyBorder="1" applyProtection="1">
      <protection locked="0"/>
    </xf>
    <xf numFmtId="0" fontId="4" fillId="2" borderId="10" xfId="0" applyFont="1" applyFill="1" applyBorder="1"/>
    <xf numFmtId="10" fontId="4" fillId="2" borderId="10" xfId="3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4" fontId="11" fillId="2" borderId="10" xfId="0" applyNumberFormat="1" applyFont="1" applyFill="1" applyBorder="1" applyProtection="1">
      <protection locked="0"/>
    </xf>
    <xf numFmtId="10" fontId="4" fillId="2" borderId="10" xfId="3" applyNumberFormat="1" applyFont="1" applyFill="1" applyBorder="1" applyAlignment="1">
      <alignment horizontal="center"/>
    </xf>
    <xf numFmtId="0" fontId="4" fillId="2" borderId="11" xfId="0" applyFont="1" applyFill="1" applyBorder="1"/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165" fontId="4" fillId="2" borderId="13" xfId="2" applyNumberFormat="1" applyFont="1" applyFill="1" applyBorder="1" applyAlignment="1" applyProtection="1">
      <alignment horizontal="center"/>
      <protection locked="0"/>
    </xf>
    <xf numFmtId="165" fontId="4" fillId="2" borderId="14" xfId="2" applyNumberFormat="1" applyFont="1" applyFill="1" applyBorder="1" applyAlignment="1" applyProtection="1">
      <alignment horizontal="center"/>
      <protection locked="0"/>
    </xf>
    <xf numFmtId="0" fontId="11" fillId="2" borderId="10" xfId="0" applyFont="1" applyFill="1" applyBorder="1" applyAlignment="1" applyProtection="1">
      <alignment horizontal="center"/>
      <protection locked="0"/>
    </xf>
    <xf numFmtId="165" fontId="11" fillId="2" borderId="10" xfId="2" applyNumberFormat="1" applyFont="1" applyFill="1" applyBorder="1" applyProtection="1">
      <protection locked="0"/>
    </xf>
    <xf numFmtId="165" fontId="8" fillId="2" borderId="10" xfId="2" applyFont="1" applyFill="1" applyBorder="1"/>
    <xf numFmtId="165" fontId="4" fillId="2" borderId="10" xfId="2" applyFont="1" applyFill="1" applyBorder="1" applyAlignment="1" applyProtection="1">
      <alignment horizontal="center"/>
      <protection locked="0"/>
    </xf>
    <xf numFmtId="10" fontId="8" fillId="2" borderId="10" xfId="3" applyNumberFormat="1" applyFont="1" applyFill="1" applyBorder="1"/>
    <xf numFmtId="0" fontId="11" fillId="2" borderId="10" xfId="0" applyFont="1" applyFill="1" applyBorder="1" applyProtection="1">
      <protection locked="0"/>
    </xf>
    <xf numFmtId="10" fontId="11" fillId="2" borderId="10" xfId="0" applyNumberFormat="1" applyFont="1" applyFill="1" applyBorder="1" applyProtection="1">
      <protection locked="0"/>
    </xf>
    <xf numFmtId="0" fontId="7" fillId="2" borderId="0" xfId="0" applyFont="1" applyFill="1"/>
    <xf numFmtId="168" fontId="11" fillId="2" borderId="10" xfId="3" applyNumberFormat="1" applyFont="1" applyFill="1" applyBorder="1"/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/>
    <xf numFmtId="0" fontId="10" fillId="2" borderId="1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10" fontId="11" fillId="2" borderId="10" xfId="0" applyNumberFormat="1" applyFont="1" applyFill="1" applyBorder="1"/>
    <xf numFmtId="168" fontId="11" fillId="2" borderId="10" xfId="0" applyNumberFormat="1" applyFont="1" applyFill="1" applyBorder="1"/>
    <xf numFmtId="0" fontId="9" fillId="2" borderId="14" xfId="0" applyFont="1" applyFill="1" applyBorder="1"/>
    <xf numFmtId="0" fontId="3" fillId="2" borderId="10" xfId="0" applyFont="1" applyFill="1" applyBorder="1" applyAlignment="1">
      <alignment horizontal="right"/>
    </xf>
    <xf numFmtId="167" fontId="8" fillId="2" borderId="5" xfId="2" applyNumberFormat="1" applyFont="1" applyFill="1" applyBorder="1"/>
    <xf numFmtId="0" fontId="4" fillId="2" borderId="6" xfId="0" applyFont="1" applyFill="1" applyBorder="1"/>
    <xf numFmtId="0" fontId="10" fillId="2" borderId="13" xfId="0" applyFont="1" applyFill="1" applyBorder="1"/>
    <xf numFmtId="167" fontId="8" fillId="2" borderId="10" xfId="2" applyNumberFormat="1" applyFont="1" applyFill="1" applyBorder="1"/>
    <xf numFmtId="167" fontId="4" fillId="2" borderId="10" xfId="2" applyNumberFormat="1" applyFont="1" applyFill="1" applyBorder="1"/>
    <xf numFmtId="167" fontId="4" fillId="2" borderId="10" xfId="0" applyNumberFormat="1" applyFont="1" applyFill="1" applyBorder="1"/>
    <xf numFmtId="0" fontId="4" fillId="2" borderId="19" xfId="0" applyFont="1" applyFill="1" applyBorder="1"/>
    <xf numFmtId="167" fontId="4" fillId="2" borderId="8" xfId="2" applyNumberFormat="1" applyFont="1" applyFill="1" applyBorder="1"/>
    <xf numFmtId="10" fontId="4" fillId="2" borderId="20" xfId="3" applyNumberFormat="1" applyFont="1" applyFill="1" applyBorder="1"/>
    <xf numFmtId="10" fontId="8" fillId="2" borderId="21" xfId="3" applyNumberFormat="1" applyFont="1" applyFill="1" applyBorder="1"/>
    <xf numFmtId="167" fontId="4" fillId="2" borderId="5" xfId="2" applyNumberFormat="1" applyFont="1" applyFill="1" applyBorder="1"/>
    <xf numFmtId="10" fontId="4" fillId="2" borderId="21" xfId="3" applyNumberFormat="1" applyFont="1" applyFill="1" applyBorder="1"/>
    <xf numFmtId="10" fontId="8" fillId="2" borderId="22" xfId="3" applyNumberFormat="1" applyFont="1" applyFill="1" applyBorder="1"/>
    <xf numFmtId="167" fontId="4" fillId="2" borderId="2" xfId="2" applyNumberFormat="1" applyFont="1" applyFill="1" applyBorder="1"/>
    <xf numFmtId="10" fontId="4" fillId="2" borderId="23" xfId="3" applyNumberFormat="1" applyFont="1" applyFill="1" applyBorder="1"/>
    <xf numFmtId="167" fontId="4" fillId="2" borderId="0" xfId="2" applyNumberFormat="1" applyFont="1" applyFill="1" applyBorder="1"/>
    <xf numFmtId="10" fontId="4" fillId="2" borderId="0" xfId="3" applyNumberFormat="1" applyFont="1" applyFill="1" applyBorder="1"/>
    <xf numFmtId="167" fontId="8" fillId="2" borderId="0" xfId="2" applyNumberFormat="1" applyFont="1" applyFill="1"/>
    <xf numFmtId="0" fontId="4" fillId="2" borderId="13" xfId="0" applyFont="1" applyFill="1" applyBorder="1" applyAlignment="1">
      <alignment horizontal="left"/>
    </xf>
    <xf numFmtId="10" fontId="4" fillId="2" borderId="10" xfId="3" applyNumberFormat="1" applyFont="1" applyFill="1" applyBorder="1"/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/>
    <xf numFmtId="0" fontId="4" fillId="2" borderId="25" xfId="0" applyFont="1" applyFill="1" applyBorder="1" applyAlignment="1">
      <alignment horizontal="center"/>
    </xf>
    <xf numFmtId="0" fontId="8" fillId="2" borderId="12" xfId="0" applyFont="1" applyFill="1" applyBorder="1"/>
    <xf numFmtId="0" fontId="4" fillId="2" borderId="26" xfId="0" applyFont="1" applyFill="1" applyBorder="1" applyAlignment="1">
      <alignment horizontal="center"/>
    </xf>
    <xf numFmtId="0" fontId="8" fillId="2" borderId="14" xfId="0" applyFont="1" applyFill="1" applyBorder="1"/>
    <xf numFmtId="0" fontId="12" fillId="2" borderId="10" xfId="0" applyFont="1" applyFill="1" applyBorder="1"/>
    <xf numFmtId="167" fontId="12" fillId="2" borderId="10" xfId="2" applyNumberFormat="1" applyFont="1" applyFill="1" applyBorder="1"/>
    <xf numFmtId="10" fontId="12" fillId="2" borderId="10" xfId="3" applyNumberFormat="1" applyFont="1" applyFill="1" applyBorder="1"/>
    <xf numFmtId="10" fontId="12" fillId="2" borderId="10" xfId="0" applyNumberFormat="1" applyFont="1" applyFill="1" applyBorder="1"/>
    <xf numFmtId="0" fontId="13" fillId="2" borderId="10" xfId="0" applyFont="1" applyFill="1" applyBorder="1"/>
    <xf numFmtId="167" fontId="13" fillId="2" borderId="10" xfId="2" applyNumberFormat="1" applyFont="1" applyFill="1" applyBorder="1"/>
    <xf numFmtId="10" fontId="13" fillId="2" borderId="10" xfId="3" applyNumberFormat="1" applyFont="1" applyFill="1" applyBorder="1"/>
    <xf numFmtId="165" fontId="4" fillId="2" borderId="10" xfId="0" applyNumberFormat="1" applyFont="1" applyFill="1" applyBorder="1"/>
    <xf numFmtId="10" fontId="8" fillId="2" borderId="10" xfId="0" applyNumberFormat="1" applyFont="1" applyFill="1" applyBorder="1"/>
    <xf numFmtId="169" fontId="8" fillId="2" borderId="10" xfId="2" applyNumberFormat="1" applyFont="1" applyFill="1" applyBorder="1"/>
    <xf numFmtId="43" fontId="4" fillId="2" borderId="10" xfId="0" applyNumberFormat="1" applyFont="1" applyFill="1" applyBorder="1"/>
    <xf numFmtId="167" fontId="8" fillId="2" borderId="0" xfId="2" applyNumberFormat="1" applyFont="1" applyFill="1" applyBorder="1"/>
    <xf numFmtId="167" fontId="4" fillId="2" borderId="13" xfId="2" applyNumberFormat="1" applyFont="1" applyFill="1" applyBorder="1" applyAlignment="1">
      <alignment horizontal="center"/>
    </xf>
    <xf numFmtId="167" fontId="4" fillId="2" borderId="14" xfId="2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27" xfId="0" applyFont="1" applyFill="1" applyBorder="1"/>
    <xf numFmtId="0" fontId="15" fillId="2" borderId="27" xfId="0" applyFont="1" applyFill="1" applyBorder="1" applyAlignment="1">
      <alignment horizontal="center"/>
    </xf>
    <xf numFmtId="172" fontId="0" fillId="2" borderId="0" xfId="2" applyNumberFormat="1" applyFont="1" applyFill="1" applyBorder="1"/>
    <xf numFmtId="0" fontId="16" fillId="2" borderId="10" xfId="0" applyFont="1" applyFill="1" applyBorder="1"/>
    <xf numFmtId="0" fontId="15" fillId="2" borderId="10" xfId="0" applyFont="1" applyFill="1" applyBorder="1"/>
    <xf numFmtId="167" fontId="15" fillId="2" borderId="10" xfId="2" applyNumberFormat="1" applyFont="1" applyFill="1" applyBorder="1"/>
    <xf numFmtId="167" fontId="16" fillId="2" borderId="10" xfId="2" applyNumberFormat="1" applyFont="1" applyFill="1" applyBorder="1"/>
    <xf numFmtId="165" fontId="15" fillId="2" borderId="10" xfId="2" applyNumberFormat="1" applyFont="1" applyFill="1" applyBorder="1"/>
    <xf numFmtId="0" fontId="15" fillId="2" borderId="10" xfId="0" applyFont="1" applyFill="1" applyBorder="1" applyAlignment="1">
      <alignment horizontal="left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5" fillId="2" borderId="26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165" fontId="17" fillId="2" borderId="10" xfId="2" applyNumberFormat="1" applyFont="1" applyFill="1" applyBorder="1"/>
    <xf numFmtId="0" fontId="18" fillId="2" borderId="10" xfId="0" applyFont="1" applyFill="1" applyBorder="1" applyAlignment="1">
      <alignment horizontal="center"/>
    </xf>
    <xf numFmtId="165" fontId="17" fillId="2" borderId="10" xfId="0" applyNumberFormat="1" applyFont="1" applyFill="1" applyBorder="1"/>
    <xf numFmtId="10" fontId="17" fillId="2" borderId="10" xfId="0" applyNumberFormat="1" applyFont="1" applyFill="1" applyBorder="1"/>
    <xf numFmtId="165" fontId="17" fillId="2" borderId="10" xfId="2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167" fontId="3" fillId="2" borderId="0" xfId="2" applyNumberFormat="1" applyFont="1" applyFill="1" applyBorder="1"/>
    <xf numFmtId="0" fontId="3" fillId="2" borderId="10" xfId="0" applyFont="1" applyFill="1" applyBorder="1" applyAlignment="1">
      <alignment horizontal="left"/>
    </xf>
    <xf numFmtId="4" fontId="0" fillId="2" borderId="10" xfId="0" applyNumberFormat="1" applyFill="1" applyBorder="1"/>
    <xf numFmtId="3" fontId="0" fillId="2" borderId="10" xfId="0" applyNumberFormat="1" applyFill="1" applyBorder="1"/>
    <xf numFmtId="0" fontId="13" fillId="2" borderId="9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4" fontId="13" fillId="2" borderId="10" xfId="0" applyNumberFormat="1" applyFont="1" applyFill="1" applyBorder="1"/>
    <xf numFmtId="4" fontId="13" fillId="2" borderId="0" xfId="0" applyNumberFormat="1" applyFont="1" applyFill="1" applyBorder="1"/>
    <xf numFmtId="0" fontId="13" fillId="2" borderId="10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179" fontId="11" fillId="2" borderId="14" xfId="0" applyNumberFormat="1" applyFont="1" applyFill="1" applyBorder="1"/>
    <xf numFmtId="179" fontId="11" fillId="2" borderId="10" xfId="0" applyNumberFormat="1" applyFont="1" applyFill="1" applyBorder="1"/>
    <xf numFmtId="0" fontId="6" fillId="3" borderId="0" xfId="0" applyFont="1" applyFill="1"/>
    <xf numFmtId="0" fontId="0" fillId="3" borderId="0" xfId="0" applyFill="1"/>
    <xf numFmtId="167" fontId="27" fillId="2" borderId="0" xfId="0" applyNumberFormat="1" applyFont="1" applyFill="1"/>
    <xf numFmtId="0" fontId="27" fillId="0" borderId="0" xfId="0" applyFont="1"/>
    <xf numFmtId="0" fontId="29" fillId="3" borderId="0" xfId="0" applyFont="1" applyFill="1"/>
    <xf numFmtId="0" fontId="30" fillId="2" borderId="0" xfId="0" applyFont="1" applyFill="1"/>
    <xf numFmtId="0" fontId="30" fillId="2" borderId="10" xfId="0" applyFont="1" applyFill="1" applyBorder="1"/>
    <xf numFmtId="10" fontId="30" fillId="2" borderId="10" xfId="0" applyNumberFormat="1" applyFont="1" applyFill="1" applyBorder="1"/>
    <xf numFmtId="167" fontId="30" fillId="2" borderId="10" xfId="0" applyNumberFormat="1" applyFont="1" applyFill="1" applyBorder="1"/>
    <xf numFmtId="3" fontId="30" fillId="2" borderId="10" xfId="0" applyNumberFormat="1" applyFont="1" applyFill="1" applyBorder="1"/>
    <xf numFmtId="10" fontId="0" fillId="0" borderId="0" xfId="0" applyNumberFormat="1"/>
    <xf numFmtId="180" fontId="30" fillId="2" borderId="10" xfId="0" applyNumberFormat="1" applyFont="1" applyFill="1" applyBorder="1"/>
    <xf numFmtId="3" fontId="4" fillId="2" borderId="10" xfId="0" applyNumberFormat="1" applyFont="1" applyFill="1" applyBorder="1"/>
    <xf numFmtId="0" fontId="8" fillId="0" borderId="0" xfId="0" applyFont="1"/>
    <xf numFmtId="0" fontId="8" fillId="2" borderId="0" xfId="0" applyFont="1" applyFill="1" applyAlignment="1"/>
    <xf numFmtId="167" fontId="32" fillId="2" borderId="10" xfId="2" applyNumberFormat="1" applyFont="1" applyFill="1" applyBorder="1"/>
    <xf numFmtId="167" fontId="11" fillId="2" borderId="0" xfId="2" applyNumberFormat="1" applyFont="1" applyFill="1" applyBorder="1"/>
    <xf numFmtId="0" fontId="4" fillId="0" borderId="0" xfId="0" applyFont="1"/>
    <xf numFmtId="0" fontId="18" fillId="2" borderId="10" xfId="0" applyFont="1" applyFill="1" applyBorder="1" applyAlignment="1">
      <alignment horizontal="center"/>
    </xf>
    <xf numFmtId="9" fontId="11" fillId="2" borderId="10" xfId="3" applyNumberFormat="1" applyFont="1" applyFill="1" applyBorder="1"/>
    <xf numFmtId="0" fontId="3" fillId="2" borderId="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9" fontId="11" fillId="2" borderId="10" xfId="3" applyFont="1" applyFill="1" applyBorder="1"/>
    <xf numFmtId="0" fontId="0" fillId="2" borderId="10" xfId="0" applyFill="1" applyBorder="1" applyAlignment="1">
      <alignment horizontal="center"/>
    </xf>
    <xf numFmtId="182" fontId="8" fillId="2" borderId="10" xfId="2" applyNumberFormat="1" applyFont="1" applyFill="1" applyBorder="1"/>
    <xf numFmtId="181" fontId="0" fillId="2" borderId="0" xfId="0" applyNumberFormat="1" applyFill="1"/>
    <xf numFmtId="167" fontId="8" fillId="2" borderId="10" xfId="0" applyNumberFormat="1" applyFont="1" applyFill="1" applyBorder="1"/>
    <xf numFmtId="165" fontId="17" fillId="2" borderId="10" xfId="0" applyNumberFormat="1" applyFont="1" applyFill="1" applyBorder="1" applyAlignment="1">
      <alignment horizontal="right"/>
    </xf>
    <xf numFmtId="10" fontId="19" fillId="2" borderId="0" xfId="1" applyNumberFormat="1" applyFont="1" applyFill="1" applyBorder="1" applyAlignment="1" applyProtection="1">
      <alignment horizontal="center"/>
      <protection locked="0"/>
    </xf>
    <xf numFmtId="0" fontId="3" fillId="2" borderId="30" xfId="0" applyFont="1" applyFill="1" applyBorder="1" applyAlignment="1" applyProtection="1">
      <alignment horizontal="center"/>
      <protection locked="0"/>
    </xf>
    <xf numFmtId="0" fontId="3" fillId="2" borderId="31" xfId="0" applyFont="1" applyFill="1" applyBorder="1" applyAlignment="1" applyProtection="1">
      <alignment horizontal="center"/>
      <protection locked="0"/>
    </xf>
    <xf numFmtId="0" fontId="3" fillId="2" borderId="32" xfId="0" applyFont="1" applyFill="1" applyBorder="1" applyAlignment="1" applyProtection="1">
      <alignment horizontal="center"/>
      <protection locked="0"/>
    </xf>
    <xf numFmtId="0" fontId="3" fillId="2" borderId="3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15" fillId="2" borderId="30" xfId="0" applyFont="1" applyFill="1" applyBorder="1" applyAlignment="1">
      <alignment horizontal="center"/>
    </xf>
    <xf numFmtId="0" fontId="15" fillId="2" borderId="31" xfId="0" applyFont="1" applyFill="1" applyBorder="1" applyAlignment="1">
      <alignment horizontal="center"/>
    </xf>
    <xf numFmtId="0" fontId="15" fillId="2" borderId="32" xfId="0" applyFont="1" applyFill="1" applyBorder="1" applyAlignment="1">
      <alignment horizontal="center"/>
    </xf>
    <xf numFmtId="0" fontId="15" fillId="2" borderId="34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35" xfId="0" applyFont="1" applyFill="1" applyBorder="1" applyAlignment="1">
      <alignment horizontal="center"/>
    </xf>
    <xf numFmtId="0" fontId="15" fillId="2" borderId="36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33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7" xfId="0" applyFont="1" applyFill="1" applyBorder="1" applyAlignment="1">
      <alignment horizontal="center"/>
    </xf>
    <xf numFmtId="166" fontId="22" fillId="2" borderId="0" xfId="1" applyNumberFormat="1" applyFont="1" applyFill="1" applyBorder="1" applyAlignment="1" applyProtection="1">
      <alignment horizontal="center"/>
    </xf>
    <xf numFmtId="0" fontId="0" fillId="2" borderId="10" xfId="0" applyFill="1" applyBorder="1" applyAlignment="1">
      <alignment horizontal="left"/>
    </xf>
    <xf numFmtId="165" fontId="4" fillId="2" borderId="17" xfId="2" applyNumberFormat="1" applyFont="1" applyFill="1" applyBorder="1" applyAlignment="1" applyProtection="1">
      <alignment horizontal="center"/>
      <protection locked="0"/>
    </xf>
    <xf numFmtId="165" fontId="4" fillId="2" borderId="18" xfId="2" applyNumberFormat="1" applyFont="1" applyFill="1" applyBorder="1" applyAlignment="1" applyProtection="1">
      <alignment horizontal="center"/>
      <protection locked="0"/>
    </xf>
    <xf numFmtId="165" fontId="4" fillId="2" borderId="10" xfId="2" applyFont="1" applyFill="1" applyBorder="1" applyAlignment="1" applyProtection="1">
      <alignment horizontal="center" wrapText="1"/>
      <protection locked="0"/>
    </xf>
  </cellXfs>
  <cellStyles count="4">
    <cellStyle name="Hipervínculo" xfId="1" builtinId="8"/>
    <cellStyle name="Millares" xfId="2" builtinId="3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8.jpeg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8.jpeg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8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PUNTO DE EQUILIBRIO CONTABLE
PRIMER AÑO DE APERACION</a:t>
            </a:r>
          </a:p>
        </c:rich>
      </c:tx>
      <c:layout>
        <c:manualLayout>
          <c:xMode val="edge"/>
          <c:yMode val="edge"/>
          <c:x val="0.32863217203632339"/>
          <c:y val="3.1496062992125984E-2"/>
        </c:manualLayout>
      </c:layout>
      <c:overlay val="0"/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254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489433765532553"/>
          <c:y val="0.18372750504302268"/>
          <c:w val="0.77009926096619152"/>
          <c:h val="0.54593315784212459"/>
        </c:manualLayout>
      </c:layout>
      <c:scatterChart>
        <c:scatterStyle val="smoothMarker"/>
        <c:varyColors val="0"/>
        <c:ser>
          <c:idx val="0"/>
          <c:order val="0"/>
          <c:tx>
            <c:v>VENTAS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'GRAFICOS PUNTO EQUILIBRIO'!$D$5:$I$5</c:f>
              <c:numCache>
                <c:formatCode>#,##0</c:formatCode>
                <c:ptCount val="6"/>
                <c:pt idx="0">
                  <c:v>0</c:v>
                </c:pt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  <c:pt idx="4">
                  <c:v>60000</c:v>
                </c:pt>
                <c:pt idx="5">
                  <c:v>73500</c:v>
                </c:pt>
              </c:numCache>
            </c:numRef>
          </c:xVal>
          <c:yVal>
            <c:numRef>
              <c:f>'GRAFICOS PUNTO EQUILIBRIO'!$D$6:$I$6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v>COSTO VARIABLE TOTAL</c:v>
          </c:tx>
          <c:spPr>
            <a:ln w="25400">
              <a:solidFill>
                <a:srgbClr val="9933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'GRAFICOS PUNTO EQUILIBRIO'!$D$5:$I$5</c:f>
              <c:numCache>
                <c:formatCode>#,##0</c:formatCode>
                <c:ptCount val="6"/>
                <c:pt idx="0">
                  <c:v>0</c:v>
                </c:pt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  <c:pt idx="4">
                  <c:v>60000</c:v>
                </c:pt>
                <c:pt idx="5">
                  <c:v>73500</c:v>
                </c:pt>
              </c:numCache>
            </c:numRef>
          </c:xVal>
          <c:yVal>
            <c:numRef>
              <c:f>'GRAFICOS PUNTO EQUILIBRIO'!$D$7:$I$7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v>COSTO FIJO TOTAL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'GRAFICOS PUNTO EQUILIBRIO'!$D$5:$I$5</c:f>
              <c:numCache>
                <c:formatCode>#,##0</c:formatCode>
                <c:ptCount val="6"/>
                <c:pt idx="0">
                  <c:v>0</c:v>
                </c:pt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  <c:pt idx="4">
                  <c:v>60000</c:v>
                </c:pt>
                <c:pt idx="5">
                  <c:v>73500</c:v>
                </c:pt>
              </c:numCache>
            </c:numRef>
          </c:xVal>
          <c:yVal>
            <c:numRef>
              <c:f>'GRAFICOS PUNTO EQUILIBRIO'!$D$8:$I$8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v>COSTO TOTAL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x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'GRAFICOS PUNTO EQUILIBRIO'!$D$5:$I$5</c:f>
              <c:numCache>
                <c:formatCode>#,##0</c:formatCode>
                <c:ptCount val="6"/>
                <c:pt idx="0">
                  <c:v>0</c:v>
                </c:pt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  <c:pt idx="4">
                  <c:v>60000</c:v>
                </c:pt>
                <c:pt idx="5">
                  <c:v>73500</c:v>
                </c:pt>
              </c:numCache>
            </c:numRef>
          </c:xVal>
          <c:yVal>
            <c:numRef>
              <c:f>'GRAFICOS PUNTO EQUILIBRIO'!$D$9:$I$9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</c:ser>
        <c:ser>
          <c:idx val="4"/>
          <c:order val="4"/>
          <c:tx>
            <c:v>UTILIDAD ANTES DE P. L.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tar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'GRAFICOS PUNTO EQUILIBRIO'!$D$5:$I$5</c:f>
              <c:numCache>
                <c:formatCode>#,##0</c:formatCode>
                <c:ptCount val="6"/>
                <c:pt idx="0">
                  <c:v>0</c:v>
                </c:pt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  <c:pt idx="4">
                  <c:v>60000</c:v>
                </c:pt>
                <c:pt idx="5">
                  <c:v>73500</c:v>
                </c:pt>
              </c:numCache>
            </c:numRef>
          </c:xVal>
          <c:yVal>
            <c:numRef>
              <c:f>'GRAFICOS PUNTO EQUILIBRIO'!$D$10:$I$10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211776"/>
        <c:axId val="129222528"/>
      </c:scatterChart>
      <c:valAx>
        <c:axId val="12921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C"/>
                  <a:t>VOLUMEN DE VENTAS KGS.</a:t>
                </a:r>
              </a:p>
            </c:rich>
          </c:tx>
          <c:layout>
            <c:manualLayout>
              <c:xMode val="edge"/>
              <c:yMode val="edge"/>
              <c:x val="0.44428802535085088"/>
              <c:y val="0.76115678453579128"/>
            </c:manualLayout>
          </c:layout>
          <c:overlay val="0"/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254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9222528"/>
        <c:crosses val="autoZero"/>
        <c:crossBetween val="midCat"/>
      </c:valAx>
      <c:valAx>
        <c:axId val="12922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C"/>
                  <a:t>VENTAS Y COSTOS $</a:t>
                </a:r>
              </a:p>
            </c:rich>
          </c:tx>
          <c:layout>
            <c:manualLayout>
              <c:xMode val="edge"/>
              <c:yMode val="edge"/>
              <c:x val="2.1156558533145273E-2"/>
              <c:y val="0.2887147374294749"/>
            </c:manualLayout>
          </c:layout>
          <c:overlay val="0"/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254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9211776"/>
        <c:crosses val="autoZero"/>
        <c:crossBetween val="midCat"/>
      </c:valAx>
      <c:spPr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538788772416016E-2"/>
          <c:y val="0.84777120184137611"/>
          <c:w val="0.8011289015179428"/>
          <c:h val="0.11548586031275712"/>
        </c:manualLayout>
      </c:layout>
      <c:overlay val="0"/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254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5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gradFill rotWithShape="0">
      <a:gsLst>
        <a:gs pos="0">
          <a:srgbClr val="FFCC00"/>
        </a:gs>
        <a:gs pos="50000">
          <a:srgbClr val="FFFF99"/>
        </a:gs>
        <a:gs pos="100000">
          <a:srgbClr val="FFCC00"/>
        </a:gs>
      </a:gsLst>
      <a:lin ang="5400000" scaled="1"/>
    </a:gra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 horizontalDpi="300" verticalDpi="300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PUNTO DE EQUILIBRIO CONTABLE
SEGUNDO AÑO DE OPERACION</a:t>
            </a:r>
          </a:p>
        </c:rich>
      </c:tx>
      <c:layout>
        <c:manualLayout>
          <c:xMode val="edge"/>
          <c:yMode val="edge"/>
          <c:x val="0.31258840169731261"/>
          <c:y val="3.3240997229916899E-2"/>
        </c:manualLayout>
      </c:layout>
      <c:overlay val="0"/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9801980198019803"/>
          <c:y val="0.19667616629718648"/>
          <c:w val="0.75106082036775101"/>
          <c:h val="0.5207763276601558"/>
        </c:manualLayout>
      </c:layout>
      <c:scatterChart>
        <c:scatterStyle val="smoothMarker"/>
        <c:varyColors val="0"/>
        <c:ser>
          <c:idx val="0"/>
          <c:order val="0"/>
          <c:tx>
            <c:v>VENTAS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'GRAFICOS PUNTO EQUILIBRIO'!$D$43:$I$43</c:f>
              <c:numCache>
                <c:formatCode>#,##0</c:formatCode>
                <c:ptCount val="6"/>
                <c:pt idx="0">
                  <c:v>0</c:v>
                </c:pt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  <c:pt idx="4">
                  <c:v>60000</c:v>
                </c:pt>
                <c:pt idx="5">
                  <c:v>80000</c:v>
                </c:pt>
              </c:numCache>
            </c:numRef>
          </c:xVal>
          <c:yVal>
            <c:numRef>
              <c:f>'GRAFICOS PUNTO EQUILIBRIO'!$D$44:$I$44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v>COSTO VARIABLE TOTAL</c:v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'GRAFICOS PUNTO EQUILIBRIO'!$D$43:$I$43</c:f>
              <c:numCache>
                <c:formatCode>#,##0</c:formatCode>
                <c:ptCount val="6"/>
                <c:pt idx="0">
                  <c:v>0</c:v>
                </c:pt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  <c:pt idx="4">
                  <c:v>60000</c:v>
                </c:pt>
                <c:pt idx="5">
                  <c:v>80000</c:v>
                </c:pt>
              </c:numCache>
            </c:numRef>
          </c:xVal>
          <c:yVal>
            <c:numRef>
              <c:f>'GRAFICOS PUNTO EQUILIBRIO'!$D$45:$I$45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v>COSTOFIJO TOTAL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'GRAFICOS PUNTO EQUILIBRIO'!$D$43:$I$43</c:f>
              <c:numCache>
                <c:formatCode>#,##0</c:formatCode>
                <c:ptCount val="6"/>
                <c:pt idx="0">
                  <c:v>0</c:v>
                </c:pt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  <c:pt idx="4">
                  <c:v>60000</c:v>
                </c:pt>
                <c:pt idx="5">
                  <c:v>80000</c:v>
                </c:pt>
              </c:numCache>
            </c:numRef>
          </c:xVal>
          <c:yVal>
            <c:numRef>
              <c:f>'GRAFICOS PUNTO EQUILIBRIO'!$D$46:$I$46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v>COSTO TOTAL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x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'GRAFICOS PUNTO EQUILIBRIO'!$D$43:$I$43</c:f>
              <c:numCache>
                <c:formatCode>#,##0</c:formatCode>
                <c:ptCount val="6"/>
                <c:pt idx="0">
                  <c:v>0</c:v>
                </c:pt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  <c:pt idx="4">
                  <c:v>60000</c:v>
                </c:pt>
                <c:pt idx="5">
                  <c:v>80000</c:v>
                </c:pt>
              </c:numCache>
            </c:numRef>
          </c:xVal>
          <c:yVal>
            <c:numRef>
              <c:f>'GRAFICOS PUNTO EQUILIBRIO'!$D$47:$I$47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</c:ser>
        <c:ser>
          <c:idx val="4"/>
          <c:order val="4"/>
          <c:tx>
            <c:v>UTILIDAD ANTES DE P. L.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tar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'GRAFICOS PUNTO EQUILIBRIO'!$D$43:$I$43</c:f>
              <c:numCache>
                <c:formatCode>#,##0</c:formatCode>
                <c:ptCount val="6"/>
                <c:pt idx="0">
                  <c:v>0</c:v>
                </c:pt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  <c:pt idx="4">
                  <c:v>60000</c:v>
                </c:pt>
                <c:pt idx="5">
                  <c:v>80000</c:v>
                </c:pt>
              </c:numCache>
            </c:numRef>
          </c:xVal>
          <c:yVal>
            <c:numRef>
              <c:f>'GRAFICOS PUNTO EQUILIBRIO'!$D$48:$I$48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782528"/>
        <c:axId val="131785088"/>
      </c:scatterChart>
      <c:valAx>
        <c:axId val="131782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C"/>
                  <a:t>VOLUMEN DE PRODUCCION KGS.</a:t>
                </a:r>
              </a:p>
            </c:rich>
          </c:tx>
          <c:layout>
            <c:manualLayout>
              <c:xMode val="edge"/>
              <c:yMode val="edge"/>
              <c:x val="0.4200848656294201"/>
              <c:y val="0.7479233101402490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31785088"/>
        <c:crosses val="autoZero"/>
        <c:crossBetween val="midCat"/>
      </c:valAx>
      <c:valAx>
        <c:axId val="131785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C"/>
                  <a:t>VENTAS Y COSTOS $</a:t>
                </a:r>
              </a:p>
            </c:rich>
          </c:tx>
          <c:layout>
            <c:manualLayout>
              <c:xMode val="edge"/>
              <c:yMode val="edge"/>
              <c:x val="5.9405940594059403E-2"/>
              <c:y val="0.260388102456722"/>
            </c:manualLayout>
          </c:layout>
          <c:overlay val="0"/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31782528"/>
        <c:crosses val="autoZero"/>
        <c:crossBetween val="midCat"/>
      </c:valAx>
      <c:spPr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9405940594059403E-2"/>
          <c:y val="0.84764657587238124"/>
          <c:w val="0.81895332390381892"/>
          <c:h val="0.11357356081950207"/>
        </c:manualLayout>
      </c:layout>
      <c:overlay val="0"/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5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gradFill rotWithShape="0">
      <a:gsLst>
        <a:gs pos="0">
          <a:srgbClr val="FF9900"/>
        </a:gs>
        <a:gs pos="50000">
          <a:srgbClr val="FFFFCC"/>
        </a:gs>
        <a:gs pos="100000">
          <a:srgbClr val="FF9900"/>
        </a:gs>
      </a:gsLst>
      <a:lin ang="5400000" scaled="1"/>
    </a:gra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PUNTO DE EQUILIBRIO CONTABLE
TERCER AÑO DE OPERACION</a:t>
            </a:r>
          </a:p>
        </c:rich>
      </c:tx>
      <c:layout>
        <c:manualLayout>
          <c:xMode val="edge"/>
          <c:yMode val="edge"/>
          <c:x val="0.31258840169731261"/>
          <c:y val="3.3240997229916899E-2"/>
        </c:manualLayout>
      </c:layout>
      <c:overlay val="0"/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9801980198019803"/>
          <c:y val="0.19667616629718648"/>
          <c:w val="0.75106082036775101"/>
          <c:h val="0.5207763276601558"/>
        </c:manualLayout>
      </c:layout>
      <c:scatterChart>
        <c:scatterStyle val="smoothMarker"/>
        <c:varyColors val="0"/>
        <c:ser>
          <c:idx val="0"/>
          <c:order val="0"/>
          <c:tx>
            <c:v>VENTAS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'GRAFICOS PUNTO EQUILIBRIO'!$D$78:$I$78</c:f>
              <c:numCache>
                <c:formatCode>#,##0</c:formatCode>
                <c:ptCount val="6"/>
                <c:pt idx="0">
                  <c:v>0</c:v>
                </c:pt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  <c:pt idx="4">
                  <c:v>70000</c:v>
                </c:pt>
                <c:pt idx="5">
                  <c:v>85000</c:v>
                </c:pt>
              </c:numCache>
            </c:numRef>
          </c:xVal>
          <c:yVal>
            <c:numRef>
              <c:f>'GRAFICOS PUNTO EQUILIBRIO'!$D$79:$I$79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v>COSTO VARIABLE TOTAL</c:v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'GRAFICOS PUNTO EQUILIBRIO'!$D$78:$I$78</c:f>
              <c:numCache>
                <c:formatCode>#,##0</c:formatCode>
                <c:ptCount val="6"/>
                <c:pt idx="0">
                  <c:v>0</c:v>
                </c:pt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  <c:pt idx="4">
                  <c:v>70000</c:v>
                </c:pt>
                <c:pt idx="5">
                  <c:v>85000</c:v>
                </c:pt>
              </c:numCache>
            </c:numRef>
          </c:xVal>
          <c:yVal>
            <c:numRef>
              <c:f>'GRAFICOS PUNTO EQUILIBRIO'!$D$80:$I$80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v>COSTO FIJO TOTAL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'GRAFICOS PUNTO EQUILIBRIO'!$D$78:$I$78</c:f>
              <c:numCache>
                <c:formatCode>#,##0</c:formatCode>
                <c:ptCount val="6"/>
                <c:pt idx="0">
                  <c:v>0</c:v>
                </c:pt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  <c:pt idx="4">
                  <c:v>70000</c:v>
                </c:pt>
                <c:pt idx="5">
                  <c:v>85000</c:v>
                </c:pt>
              </c:numCache>
            </c:numRef>
          </c:xVal>
          <c:yVal>
            <c:numRef>
              <c:f>'GRAFICOS PUNTO EQUILIBRIO'!$D$81:$I$81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v>COSTO TOTAL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x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'GRAFICOS PUNTO EQUILIBRIO'!$D$78:$I$78</c:f>
              <c:numCache>
                <c:formatCode>#,##0</c:formatCode>
                <c:ptCount val="6"/>
                <c:pt idx="0">
                  <c:v>0</c:v>
                </c:pt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  <c:pt idx="4">
                  <c:v>70000</c:v>
                </c:pt>
                <c:pt idx="5">
                  <c:v>85000</c:v>
                </c:pt>
              </c:numCache>
            </c:numRef>
          </c:xVal>
          <c:yVal>
            <c:numRef>
              <c:f>'GRAFICOS PUNTO EQUILIBRIO'!$D$82:$I$82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</c:ser>
        <c:ser>
          <c:idx val="4"/>
          <c:order val="4"/>
          <c:tx>
            <c:v>UTILIDAD ANTES DE P. L.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tar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'GRAFICOS PUNTO EQUILIBRIO'!$D$78:$I$78</c:f>
              <c:numCache>
                <c:formatCode>#,##0</c:formatCode>
                <c:ptCount val="6"/>
                <c:pt idx="0">
                  <c:v>0</c:v>
                </c:pt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  <c:pt idx="4">
                  <c:v>70000</c:v>
                </c:pt>
                <c:pt idx="5">
                  <c:v>85000</c:v>
                </c:pt>
              </c:numCache>
            </c:numRef>
          </c:xVal>
          <c:yVal>
            <c:numRef>
              <c:f>'GRAFICOS PUNTO EQUILIBRIO'!$D$83:$I$83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55520"/>
        <c:axId val="132958080"/>
      </c:scatterChart>
      <c:valAx>
        <c:axId val="132955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C"/>
                  <a:t>VOLUMEN DE PRODUCCION KGS.</a:t>
                </a:r>
              </a:p>
            </c:rich>
          </c:tx>
          <c:layout>
            <c:manualLayout>
              <c:xMode val="edge"/>
              <c:yMode val="edge"/>
              <c:x val="0.4200848656294201"/>
              <c:y val="0.7479233101402490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32958080"/>
        <c:crosses val="autoZero"/>
        <c:crossBetween val="midCat"/>
      </c:valAx>
      <c:valAx>
        <c:axId val="132958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C"/>
                  <a:t>VENTAS Y COSTOS $</a:t>
                </a:r>
              </a:p>
            </c:rich>
          </c:tx>
          <c:layout>
            <c:manualLayout>
              <c:xMode val="edge"/>
              <c:yMode val="edge"/>
              <c:x val="5.9405940594059403E-2"/>
              <c:y val="0.260388102456722"/>
            </c:manualLayout>
          </c:layout>
          <c:overlay val="0"/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32955520"/>
        <c:crosses val="autoZero"/>
        <c:crossBetween val="midCat"/>
      </c:valAx>
      <c:spPr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9405940594059403E-2"/>
          <c:y val="0.84764657587238124"/>
          <c:w val="0.81895332390381892"/>
          <c:h val="0.11357356081950207"/>
        </c:manualLayout>
      </c:layout>
      <c:overlay val="0"/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5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gradFill rotWithShape="0">
      <a:gsLst>
        <a:gs pos="0">
          <a:srgbClr val="FF9900"/>
        </a:gs>
        <a:gs pos="50000">
          <a:srgbClr val="FFFFCC"/>
        </a:gs>
        <a:gs pos="100000">
          <a:srgbClr val="FF9900"/>
        </a:gs>
      </a:gsLst>
      <a:lin ang="5400000" scaled="1"/>
    </a:gra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PUNTO DE EQUILIBRIO CONTABLE
CUARTO AÑO DE OPERACION</a:t>
            </a:r>
          </a:p>
        </c:rich>
      </c:tx>
      <c:layout>
        <c:manualLayout>
          <c:xMode val="edge"/>
          <c:yMode val="edge"/>
          <c:x val="0.31258840169731261"/>
          <c:y val="3.3240997229916899E-2"/>
        </c:manualLayout>
      </c:layout>
      <c:overlay val="0"/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9801980198019803"/>
          <c:y val="0.19667616629718648"/>
          <c:w val="0.74681753889674685"/>
          <c:h val="0.5207763276601558"/>
        </c:manualLayout>
      </c:layout>
      <c:scatterChart>
        <c:scatterStyle val="smoothMarker"/>
        <c:varyColors val="0"/>
        <c:ser>
          <c:idx val="0"/>
          <c:order val="0"/>
          <c:tx>
            <c:v>VENTAS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'GRAFICOS PUNTO EQUILIBRIO'!$D$113:$I$113</c:f>
              <c:numCache>
                <c:formatCode>#,##0</c:formatCode>
                <c:ptCount val="6"/>
                <c:pt idx="0">
                  <c:v>0</c:v>
                </c:pt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  <c:pt idx="4">
                  <c:v>75000</c:v>
                </c:pt>
                <c:pt idx="5">
                  <c:v>90000</c:v>
                </c:pt>
              </c:numCache>
            </c:numRef>
          </c:xVal>
          <c:yVal>
            <c:numRef>
              <c:f>'GRAFICOS PUNTO EQUILIBRIO'!$D$114:$I$114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v>COSTO VARIABLE TOTAL</c:v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'GRAFICOS PUNTO EQUILIBRIO'!$D$113:$I$113</c:f>
              <c:numCache>
                <c:formatCode>#,##0</c:formatCode>
                <c:ptCount val="6"/>
                <c:pt idx="0">
                  <c:v>0</c:v>
                </c:pt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  <c:pt idx="4">
                  <c:v>75000</c:v>
                </c:pt>
                <c:pt idx="5">
                  <c:v>90000</c:v>
                </c:pt>
              </c:numCache>
            </c:numRef>
          </c:xVal>
          <c:yVal>
            <c:numRef>
              <c:f>'GRAFICOS PUNTO EQUILIBRIO'!$D$115:$I$115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v>COSTO FIJO TOTAL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'GRAFICOS PUNTO EQUILIBRIO'!$D$113:$I$113</c:f>
              <c:numCache>
                <c:formatCode>#,##0</c:formatCode>
                <c:ptCount val="6"/>
                <c:pt idx="0">
                  <c:v>0</c:v>
                </c:pt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  <c:pt idx="4">
                  <c:v>75000</c:v>
                </c:pt>
                <c:pt idx="5">
                  <c:v>90000</c:v>
                </c:pt>
              </c:numCache>
            </c:numRef>
          </c:xVal>
          <c:yVal>
            <c:numRef>
              <c:f>'GRAFICOS PUNTO EQUILIBRIO'!$D$116:$I$116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v>COSTO TOTAL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x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'GRAFICOS PUNTO EQUILIBRIO'!$D$113:$I$113</c:f>
              <c:numCache>
                <c:formatCode>#,##0</c:formatCode>
                <c:ptCount val="6"/>
                <c:pt idx="0">
                  <c:v>0</c:v>
                </c:pt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  <c:pt idx="4">
                  <c:v>75000</c:v>
                </c:pt>
                <c:pt idx="5">
                  <c:v>90000</c:v>
                </c:pt>
              </c:numCache>
            </c:numRef>
          </c:xVal>
          <c:yVal>
            <c:numRef>
              <c:f>'GRAFICOS PUNTO EQUILIBRIO'!$D$117:$I$117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</c:ser>
        <c:ser>
          <c:idx val="4"/>
          <c:order val="4"/>
          <c:tx>
            <c:v>UTILIDAD ANTES DE P. L.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tar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'GRAFICOS PUNTO EQUILIBRIO'!$D$113:$I$113</c:f>
              <c:numCache>
                <c:formatCode>#,##0</c:formatCode>
                <c:ptCount val="6"/>
                <c:pt idx="0">
                  <c:v>0</c:v>
                </c:pt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  <c:pt idx="4">
                  <c:v>75000</c:v>
                </c:pt>
                <c:pt idx="5">
                  <c:v>90000</c:v>
                </c:pt>
              </c:numCache>
            </c:numRef>
          </c:xVal>
          <c:yVal>
            <c:numRef>
              <c:f>'GRAFICOS PUNTO EQUILIBRIO'!$D$118:$I$118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016192"/>
        <c:axId val="133035136"/>
      </c:scatterChart>
      <c:valAx>
        <c:axId val="133016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C"/>
                  <a:t>VOLUMEN DE PRODUCCION KGS.</a:t>
                </a:r>
              </a:p>
            </c:rich>
          </c:tx>
          <c:layout>
            <c:manualLayout>
              <c:xMode val="edge"/>
              <c:yMode val="edge"/>
              <c:x val="0.41867043847241869"/>
              <c:y val="0.7479233101402490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33035136"/>
        <c:crosses val="autoZero"/>
        <c:crossBetween val="midCat"/>
      </c:valAx>
      <c:valAx>
        <c:axId val="133035136"/>
        <c:scaling>
          <c:orientation val="minMax"/>
          <c:max val="3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C"/>
                  <a:t>VENTAS Y COSTOS $</a:t>
                </a:r>
              </a:p>
            </c:rich>
          </c:tx>
          <c:layout>
            <c:manualLayout>
              <c:xMode val="edge"/>
              <c:yMode val="edge"/>
              <c:x val="5.9405940594059403E-2"/>
              <c:y val="0.260388102456722"/>
            </c:manualLayout>
          </c:layout>
          <c:overlay val="0"/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33016192"/>
        <c:crosses val="autoZero"/>
        <c:crossBetween val="midCat"/>
      </c:valAx>
      <c:spPr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4766619519094764E-2"/>
          <c:y val="0.84764657587238124"/>
          <c:w val="0.81895332390381892"/>
          <c:h val="0.11357356081950207"/>
        </c:manualLayout>
      </c:layout>
      <c:overlay val="0"/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5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gradFill rotWithShape="0">
      <a:gsLst>
        <a:gs pos="0">
          <a:srgbClr val="FF9900"/>
        </a:gs>
        <a:gs pos="50000">
          <a:srgbClr val="FFFFCC"/>
        </a:gs>
        <a:gs pos="100000">
          <a:srgbClr val="FF9900"/>
        </a:gs>
      </a:gsLst>
      <a:lin ang="5400000" scaled="1"/>
    </a:gra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trlProps/ctrlProp1.xml><?xml version="1.0" encoding="utf-8"?>
<formControlPr xmlns="http://schemas.microsoft.com/office/spreadsheetml/2009/9/main" objectType="Scroll" dx="16" horiz="1" max="100" page="10" val="2"/>
</file>

<file path=xl/ctrlProps/ctrlProp10.xml><?xml version="1.0" encoding="utf-8"?>
<formControlPr xmlns="http://schemas.microsoft.com/office/spreadsheetml/2009/9/main" objectType="Scroll" dx="16" horiz="1" max="100" page="10" val="0"/>
</file>

<file path=xl/ctrlProps/ctrlProp11.xml><?xml version="1.0" encoding="utf-8"?>
<formControlPr xmlns="http://schemas.microsoft.com/office/spreadsheetml/2009/9/main" objectType="Scroll" dx="16" horiz="1" max="100" page="10" val="0"/>
</file>

<file path=xl/ctrlProps/ctrlProp12.xml><?xml version="1.0" encoding="utf-8"?>
<formControlPr xmlns="http://schemas.microsoft.com/office/spreadsheetml/2009/9/main" objectType="Scroll" dx="16" horiz="1" max="100" page="10" val="0"/>
</file>

<file path=xl/ctrlProps/ctrlProp13.xml><?xml version="1.0" encoding="utf-8"?>
<formControlPr xmlns="http://schemas.microsoft.com/office/spreadsheetml/2009/9/main" objectType="Scroll" dx="16" horiz="1" max="100" page="10" val="0"/>
</file>

<file path=xl/ctrlProps/ctrlProp14.xml><?xml version="1.0" encoding="utf-8"?>
<formControlPr xmlns="http://schemas.microsoft.com/office/spreadsheetml/2009/9/main" objectType="Scroll" dx="16" horiz="1" max="100" page="10" val="0"/>
</file>

<file path=xl/ctrlProps/ctrlProp15.xml><?xml version="1.0" encoding="utf-8"?>
<formControlPr xmlns="http://schemas.microsoft.com/office/spreadsheetml/2009/9/main" objectType="Scroll" dx="16" horiz="1" max="100" page="10" val="0"/>
</file>

<file path=xl/ctrlProps/ctrlProp16.xml><?xml version="1.0" encoding="utf-8"?>
<formControlPr xmlns="http://schemas.microsoft.com/office/spreadsheetml/2009/9/main" objectType="Scroll" dx="16" horiz="1" max="100" page="10" val="0"/>
</file>

<file path=xl/ctrlProps/ctrlProp17.xml><?xml version="1.0" encoding="utf-8"?>
<formControlPr xmlns="http://schemas.microsoft.com/office/spreadsheetml/2009/9/main" objectType="Scroll" dx="16" horiz="1" max="100" page="10" val="0"/>
</file>

<file path=xl/ctrlProps/ctrlProp18.xml><?xml version="1.0" encoding="utf-8"?>
<formControlPr xmlns="http://schemas.microsoft.com/office/spreadsheetml/2009/9/main" objectType="Scroll" dx="16" horiz="1" max="100" page="10" val="0"/>
</file>

<file path=xl/ctrlProps/ctrlProp19.xml><?xml version="1.0" encoding="utf-8"?>
<formControlPr xmlns="http://schemas.microsoft.com/office/spreadsheetml/2009/9/main" objectType="Scroll" dx="16" horiz="1" max="100" page="10" val="0"/>
</file>

<file path=xl/ctrlProps/ctrlProp2.xml><?xml version="1.0" encoding="utf-8"?>
<formControlPr xmlns="http://schemas.microsoft.com/office/spreadsheetml/2009/9/main" objectType="Scroll" dx="16" horiz="1" max="100" page="10" val="0"/>
</file>

<file path=xl/ctrlProps/ctrlProp20.xml><?xml version="1.0" encoding="utf-8"?>
<formControlPr xmlns="http://schemas.microsoft.com/office/spreadsheetml/2009/9/main" objectType="Scroll" dx="16" horiz="1" max="100" page="10" val="0"/>
</file>

<file path=xl/ctrlProps/ctrlProp21.xml><?xml version="1.0" encoding="utf-8"?>
<formControlPr xmlns="http://schemas.microsoft.com/office/spreadsheetml/2009/9/main" objectType="Scroll" dx="16" horiz="1" max="100" page="10" val="0"/>
</file>

<file path=xl/ctrlProps/ctrlProp22.xml><?xml version="1.0" encoding="utf-8"?>
<formControlPr xmlns="http://schemas.microsoft.com/office/spreadsheetml/2009/9/main" objectType="Scroll" dx="16" horiz="1" max="100" page="10" val="0"/>
</file>

<file path=xl/ctrlProps/ctrlProp23.xml><?xml version="1.0" encoding="utf-8"?>
<formControlPr xmlns="http://schemas.microsoft.com/office/spreadsheetml/2009/9/main" objectType="Scroll" dx="16" horiz="1" max="100" page="10" val="0"/>
</file>

<file path=xl/ctrlProps/ctrlProp24.xml><?xml version="1.0" encoding="utf-8"?>
<formControlPr xmlns="http://schemas.microsoft.com/office/spreadsheetml/2009/9/main" objectType="Scroll" dx="16" horiz="1" max="100" page="10" val="0"/>
</file>

<file path=xl/ctrlProps/ctrlProp25.xml><?xml version="1.0" encoding="utf-8"?>
<formControlPr xmlns="http://schemas.microsoft.com/office/spreadsheetml/2009/9/main" objectType="Scroll" dx="16" horiz="1" max="100" page="10" val="0"/>
</file>

<file path=xl/ctrlProps/ctrlProp26.xml><?xml version="1.0" encoding="utf-8"?>
<formControlPr xmlns="http://schemas.microsoft.com/office/spreadsheetml/2009/9/main" objectType="Scroll" dx="16" horiz="1" max="100" page="10" val="0"/>
</file>

<file path=xl/ctrlProps/ctrlProp27.xml><?xml version="1.0" encoding="utf-8"?>
<formControlPr xmlns="http://schemas.microsoft.com/office/spreadsheetml/2009/9/main" objectType="Scroll" dx="16" horiz="1" max="100" page="10" val="0"/>
</file>

<file path=xl/ctrlProps/ctrlProp28.xml><?xml version="1.0" encoding="utf-8"?>
<formControlPr xmlns="http://schemas.microsoft.com/office/spreadsheetml/2009/9/main" objectType="Scroll" dx="16" horiz="1" max="100" page="10" val="0"/>
</file>

<file path=xl/ctrlProps/ctrlProp29.xml><?xml version="1.0" encoding="utf-8"?>
<formControlPr xmlns="http://schemas.microsoft.com/office/spreadsheetml/2009/9/main" objectType="Scroll" dx="16" horiz="1" max="100" page="10" val="0"/>
</file>

<file path=xl/ctrlProps/ctrlProp3.xml><?xml version="1.0" encoding="utf-8"?>
<formControlPr xmlns="http://schemas.microsoft.com/office/spreadsheetml/2009/9/main" objectType="Scroll" dx="16" horiz="1" max="100" page="10" val="0"/>
</file>

<file path=xl/ctrlProps/ctrlProp30.xml><?xml version="1.0" encoding="utf-8"?>
<formControlPr xmlns="http://schemas.microsoft.com/office/spreadsheetml/2009/9/main" objectType="Scroll" dx="16" horiz="1" max="100" page="10" val="0"/>
</file>

<file path=xl/ctrlProps/ctrlProp31.xml><?xml version="1.0" encoding="utf-8"?>
<formControlPr xmlns="http://schemas.microsoft.com/office/spreadsheetml/2009/9/main" objectType="Scroll" dx="16" horiz="1" max="100" page="10" val="0"/>
</file>

<file path=xl/ctrlProps/ctrlProp32.xml><?xml version="1.0" encoding="utf-8"?>
<formControlPr xmlns="http://schemas.microsoft.com/office/spreadsheetml/2009/9/main" objectType="Scroll" dx="16" horiz="1" max="100" page="10" val="0"/>
</file>

<file path=xl/ctrlProps/ctrlProp33.xml><?xml version="1.0" encoding="utf-8"?>
<formControlPr xmlns="http://schemas.microsoft.com/office/spreadsheetml/2009/9/main" objectType="Scroll" dx="16" horiz="1" max="100" page="10" val="0"/>
</file>

<file path=xl/ctrlProps/ctrlProp34.xml><?xml version="1.0" encoding="utf-8"?>
<formControlPr xmlns="http://schemas.microsoft.com/office/spreadsheetml/2009/9/main" objectType="Scroll" dx="16" horiz="1" max="100" page="10" val="0"/>
</file>

<file path=xl/ctrlProps/ctrlProp35.xml><?xml version="1.0" encoding="utf-8"?>
<formControlPr xmlns="http://schemas.microsoft.com/office/spreadsheetml/2009/9/main" objectType="Scroll" dx="16" horiz="1" max="100" page="10" val="0"/>
</file>

<file path=xl/ctrlProps/ctrlProp36.xml><?xml version="1.0" encoding="utf-8"?>
<formControlPr xmlns="http://schemas.microsoft.com/office/spreadsheetml/2009/9/main" objectType="Scroll" dx="16" horiz="1" max="100" page="10" val="0"/>
</file>

<file path=xl/ctrlProps/ctrlProp37.xml><?xml version="1.0" encoding="utf-8"?>
<formControlPr xmlns="http://schemas.microsoft.com/office/spreadsheetml/2009/9/main" objectType="Scroll" dx="16" horiz="1" max="100" page="10" val="0"/>
</file>

<file path=xl/ctrlProps/ctrlProp38.xml><?xml version="1.0" encoding="utf-8"?>
<formControlPr xmlns="http://schemas.microsoft.com/office/spreadsheetml/2009/9/main" objectType="Scroll" dx="16" horiz="1" max="100" page="10" val="0"/>
</file>

<file path=xl/ctrlProps/ctrlProp39.xml><?xml version="1.0" encoding="utf-8"?>
<formControlPr xmlns="http://schemas.microsoft.com/office/spreadsheetml/2009/9/main" objectType="Scroll" dx="16" horiz="1" max="100" page="10" val="0"/>
</file>

<file path=xl/ctrlProps/ctrlProp4.xml><?xml version="1.0" encoding="utf-8"?>
<formControlPr xmlns="http://schemas.microsoft.com/office/spreadsheetml/2009/9/main" objectType="Scroll" dx="16" horiz="1" max="100" page="10" val="0"/>
</file>

<file path=xl/ctrlProps/ctrlProp40.xml><?xml version="1.0" encoding="utf-8"?>
<formControlPr xmlns="http://schemas.microsoft.com/office/spreadsheetml/2009/9/main" objectType="Scroll" dx="16" horiz="1" max="100" page="10" val="0"/>
</file>

<file path=xl/ctrlProps/ctrlProp41.xml><?xml version="1.0" encoding="utf-8"?>
<formControlPr xmlns="http://schemas.microsoft.com/office/spreadsheetml/2009/9/main" objectType="Scroll" dx="16" horiz="1" max="100" page="10" val="0"/>
</file>

<file path=xl/ctrlProps/ctrlProp42.xml><?xml version="1.0" encoding="utf-8"?>
<formControlPr xmlns="http://schemas.microsoft.com/office/spreadsheetml/2009/9/main" objectType="Scroll" dx="16" horiz="1" max="100" page="10" val="0"/>
</file>

<file path=xl/ctrlProps/ctrlProp43.xml><?xml version="1.0" encoding="utf-8"?>
<formControlPr xmlns="http://schemas.microsoft.com/office/spreadsheetml/2009/9/main" objectType="Scroll" dx="16" horiz="1" max="100" page="10" val="0"/>
</file>

<file path=xl/ctrlProps/ctrlProp44.xml><?xml version="1.0" encoding="utf-8"?>
<formControlPr xmlns="http://schemas.microsoft.com/office/spreadsheetml/2009/9/main" objectType="Scroll" dx="16" horiz="1" max="100" page="10" val="0"/>
</file>

<file path=xl/ctrlProps/ctrlProp45.xml><?xml version="1.0" encoding="utf-8"?>
<formControlPr xmlns="http://schemas.microsoft.com/office/spreadsheetml/2009/9/main" objectType="Scroll" dx="16" horiz="1" max="100" page="10" val="0"/>
</file>

<file path=xl/ctrlProps/ctrlProp46.xml><?xml version="1.0" encoding="utf-8"?>
<formControlPr xmlns="http://schemas.microsoft.com/office/spreadsheetml/2009/9/main" objectType="Scroll" dx="16" horiz="1" max="100" page="10" val="0"/>
</file>

<file path=xl/ctrlProps/ctrlProp47.xml><?xml version="1.0" encoding="utf-8"?>
<formControlPr xmlns="http://schemas.microsoft.com/office/spreadsheetml/2009/9/main" objectType="Scroll" dx="16" horiz="1" max="100" page="10" val="0"/>
</file>

<file path=xl/ctrlProps/ctrlProp48.xml><?xml version="1.0" encoding="utf-8"?>
<formControlPr xmlns="http://schemas.microsoft.com/office/spreadsheetml/2009/9/main" objectType="Scroll" dx="16" horiz="1" max="100" page="10" val="0"/>
</file>

<file path=xl/ctrlProps/ctrlProp49.xml><?xml version="1.0" encoding="utf-8"?>
<formControlPr xmlns="http://schemas.microsoft.com/office/spreadsheetml/2009/9/main" objectType="Scroll" dx="16" horiz="1" max="100" page="10" val="0"/>
</file>

<file path=xl/ctrlProps/ctrlProp5.xml><?xml version="1.0" encoding="utf-8"?>
<formControlPr xmlns="http://schemas.microsoft.com/office/spreadsheetml/2009/9/main" objectType="Scroll" dx="16" horiz="1" max="100" page="10" val="0"/>
</file>

<file path=xl/ctrlProps/ctrlProp50.xml><?xml version="1.0" encoding="utf-8"?>
<formControlPr xmlns="http://schemas.microsoft.com/office/spreadsheetml/2009/9/main" objectType="Scroll" dx="16" horiz="1" max="100" page="10" val="0"/>
</file>

<file path=xl/ctrlProps/ctrlProp51.xml><?xml version="1.0" encoding="utf-8"?>
<formControlPr xmlns="http://schemas.microsoft.com/office/spreadsheetml/2009/9/main" objectType="Scroll" dx="16" horiz="1" max="100" page="10" val="0"/>
</file>

<file path=xl/ctrlProps/ctrlProp52.xml><?xml version="1.0" encoding="utf-8"?>
<formControlPr xmlns="http://schemas.microsoft.com/office/spreadsheetml/2009/9/main" objectType="Scroll" dx="16" horiz="1" max="100" page="10" val="0"/>
</file>

<file path=xl/ctrlProps/ctrlProp53.xml><?xml version="1.0" encoding="utf-8"?>
<formControlPr xmlns="http://schemas.microsoft.com/office/spreadsheetml/2009/9/main" objectType="Scroll" dx="16" horiz="1" max="100" page="10" val="0"/>
</file>

<file path=xl/ctrlProps/ctrlProp54.xml><?xml version="1.0" encoding="utf-8"?>
<formControlPr xmlns="http://schemas.microsoft.com/office/spreadsheetml/2009/9/main" objectType="Scroll" dx="16" horiz="1" max="100" page="10" val="0"/>
</file>

<file path=xl/ctrlProps/ctrlProp6.xml><?xml version="1.0" encoding="utf-8"?>
<formControlPr xmlns="http://schemas.microsoft.com/office/spreadsheetml/2009/9/main" objectType="Scroll" dx="16" horiz="1" max="100" page="10" val="0"/>
</file>

<file path=xl/ctrlProps/ctrlProp7.xml><?xml version="1.0" encoding="utf-8"?>
<formControlPr xmlns="http://schemas.microsoft.com/office/spreadsheetml/2009/9/main" objectType="Scroll" dx="16" horiz="1" max="100" page="10" val="0"/>
</file>

<file path=xl/ctrlProps/ctrlProp8.xml><?xml version="1.0" encoding="utf-8"?>
<formControlPr xmlns="http://schemas.microsoft.com/office/spreadsheetml/2009/9/main" objectType="Scroll" dx="16" horiz="1" max="100" page="10" val="0"/>
</file>

<file path=xl/ctrlProps/ctrlProp9.xml><?xml version="1.0" encoding="utf-8"?>
<formControlPr xmlns="http://schemas.microsoft.com/office/spreadsheetml/2009/9/main" objectType="Scroll" dx="16" horiz="1" max="100" page="10" val="0"/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56" name="Scroll Bar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57" name="Scroll Bar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58" name="Scroll Bar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59" name="Scroll Bar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60" name="Scroll Bar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61" name="Scroll Bar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62" name="Scroll Bar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63" name="Scroll Bar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64" name="Scroll Bar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65" name="Scroll Bar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66" name="Scroll Bar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67" name="Scroll Bar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68" name="Scroll Bar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69" name="Scroll Bar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70" name="Scroll Bar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71" name="Scroll Bar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72" name="Scroll Bar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73" name="Scroll Bar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74" name="Scroll Bar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75" name="Scroll Bar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76" name="Scroll Bar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77" name="Scroll Bar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78" name="Scroll Bar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79" name="Scroll Bar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80" name="Scroll Bar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81" name="Scroll Bar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82" name="Scroll Bar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83" name="Scroll Bar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84" name="Scroll Bar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85" name="Scroll Bar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86" name="Scroll Bar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87" name="Scroll Bar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88" name="Scroll Bar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89" name="Scroll Bar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90" name="Scroll Bar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91" name="Scroll Bar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92" name="Scroll Bar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93" name="Scroll Bar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94" name="Scroll Bar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95" name="Scroll Bar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96" name="Scroll Bar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97" name="Scroll Bar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98" name="Scroll Bar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099" name="Scroll Bar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100" name="Scroll Bar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101" name="Scroll Bar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102" name="Scroll Bar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103" name="Scroll Bar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104" name="Scroll Bar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105" name="Scroll Bar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106" name="Scroll Bar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107" name="Scroll Bar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0</xdr:row>
          <xdr:rowOff>0</xdr:rowOff>
        </xdr:from>
        <xdr:to>
          <xdr:col>36</xdr:col>
          <xdr:colOff>7620</xdr:colOff>
          <xdr:row>0</xdr:row>
          <xdr:rowOff>129540</xdr:rowOff>
        </xdr:to>
        <xdr:sp macro="" textlink="">
          <xdr:nvSpPr>
            <xdr:cNvPr id="1108" name="Scroll Bar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7620</xdr:colOff>
          <xdr:row>1</xdr:row>
          <xdr:rowOff>53340</xdr:rowOff>
        </xdr:from>
        <xdr:to>
          <xdr:col>56</xdr:col>
          <xdr:colOff>502920</xdr:colOff>
          <xdr:row>2</xdr:row>
          <xdr:rowOff>0</xdr:rowOff>
        </xdr:to>
        <xdr:sp macro="" textlink="">
          <xdr:nvSpPr>
            <xdr:cNvPr id="1114" name="Scroll Bar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11</xdr:row>
      <xdr:rowOff>152400</xdr:rowOff>
    </xdr:from>
    <xdr:to>
      <xdr:col>8</xdr:col>
      <xdr:colOff>704850</xdr:colOff>
      <xdr:row>34</xdr:row>
      <xdr:rowOff>57150</xdr:rowOff>
    </xdr:to>
    <xdr:graphicFrame macro="">
      <xdr:nvGraphicFramePr>
        <xdr:cNvPr id="228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219075</xdr:colOff>
      <xdr:row>49</xdr:row>
      <xdr:rowOff>57150</xdr:rowOff>
    </xdr:from>
    <xdr:to>
      <xdr:col>8</xdr:col>
      <xdr:colOff>676275</xdr:colOff>
      <xdr:row>70</xdr:row>
      <xdr:rowOff>95250</xdr:rowOff>
    </xdr:to>
    <xdr:graphicFrame macro="">
      <xdr:nvGraphicFramePr>
        <xdr:cNvPr id="2281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133350</xdr:colOff>
      <xdr:row>84</xdr:row>
      <xdr:rowOff>95250</xdr:rowOff>
    </xdr:from>
    <xdr:to>
      <xdr:col>8</xdr:col>
      <xdr:colOff>590550</xdr:colOff>
      <xdr:row>105</xdr:row>
      <xdr:rowOff>133350</xdr:rowOff>
    </xdr:to>
    <xdr:graphicFrame macro="">
      <xdr:nvGraphicFramePr>
        <xdr:cNvPr id="2281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152400</xdr:colOff>
      <xdr:row>119</xdr:row>
      <xdr:rowOff>0</xdr:rowOff>
    </xdr:from>
    <xdr:to>
      <xdr:col>8</xdr:col>
      <xdr:colOff>609600</xdr:colOff>
      <xdr:row>140</xdr:row>
      <xdr:rowOff>38100</xdr:rowOff>
    </xdr:to>
    <xdr:graphicFrame macro="">
      <xdr:nvGraphicFramePr>
        <xdr:cNvPr id="2281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210602</xdr:colOff>
      <xdr:row>57</xdr:row>
      <xdr:rowOff>152400</xdr:rowOff>
    </xdr:from>
    <xdr:to>
      <xdr:col>5</xdr:col>
      <xdr:colOff>229652</xdr:colOff>
      <xdr:row>61</xdr:row>
      <xdr:rowOff>85725</xdr:rowOff>
    </xdr:to>
    <xdr:sp macro="" textlink="">
      <xdr:nvSpPr>
        <xdr:cNvPr id="22816" name="Line 6"/>
        <xdr:cNvSpPr>
          <a:spLocks noChangeShapeType="1"/>
        </xdr:cNvSpPr>
      </xdr:nvSpPr>
      <xdr:spPr bwMode="auto">
        <a:xfrm flipH="1">
          <a:off x="4189935" y="9931400"/>
          <a:ext cx="19050" cy="610658"/>
        </a:xfrm>
        <a:prstGeom prst="line">
          <a:avLst/>
        </a:prstGeom>
        <a:noFill/>
        <a:ln w="28575">
          <a:solidFill>
            <a:srgbClr val="FF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4</xdr:col>
      <xdr:colOff>623357</xdr:colOff>
      <xdr:row>93</xdr:row>
      <xdr:rowOff>40216</xdr:rowOff>
    </xdr:from>
    <xdr:to>
      <xdr:col>4</xdr:col>
      <xdr:colOff>632882</xdr:colOff>
      <xdr:row>96</xdr:row>
      <xdr:rowOff>87841</xdr:rowOff>
    </xdr:to>
    <xdr:sp macro="" textlink="">
      <xdr:nvSpPr>
        <xdr:cNvPr id="22817" name="Line 7"/>
        <xdr:cNvSpPr>
          <a:spLocks noChangeShapeType="1"/>
        </xdr:cNvSpPr>
      </xdr:nvSpPr>
      <xdr:spPr bwMode="auto">
        <a:xfrm flipH="1">
          <a:off x="3806824" y="15982949"/>
          <a:ext cx="9525" cy="555625"/>
        </a:xfrm>
        <a:prstGeom prst="line">
          <a:avLst/>
        </a:prstGeom>
        <a:noFill/>
        <a:ln w="28575">
          <a:solidFill>
            <a:srgbClr val="FF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4</xdr:col>
      <xdr:colOff>123819</xdr:colOff>
      <xdr:row>128</xdr:row>
      <xdr:rowOff>95250</xdr:rowOff>
    </xdr:from>
    <xdr:to>
      <xdr:col>4</xdr:col>
      <xdr:colOff>123819</xdr:colOff>
      <xdr:row>131</xdr:row>
      <xdr:rowOff>66675</xdr:rowOff>
    </xdr:to>
    <xdr:sp macro="" textlink="">
      <xdr:nvSpPr>
        <xdr:cNvPr id="22818" name="Line 8"/>
        <xdr:cNvSpPr>
          <a:spLocks noChangeShapeType="1"/>
        </xdr:cNvSpPr>
      </xdr:nvSpPr>
      <xdr:spPr bwMode="auto">
        <a:xfrm>
          <a:off x="3307286" y="22032383"/>
          <a:ext cx="0" cy="479425"/>
        </a:xfrm>
        <a:prstGeom prst="line">
          <a:avLst/>
        </a:prstGeom>
        <a:noFill/>
        <a:ln w="28575">
          <a:solidFill>
            <a:srgbClr val="FF0000"/>
          </a:solidFill>
          <a:round/>
          <a:headEnd type="triangle" w="med" len="med"/>
          <a:tailEnd type="triangle" w="med" len="med"/>
        </a:ln>
      </xdr:spPr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0.54384</cdr:x>
      <cdr:y>0.3294</cdr:y>
    </cdr:from>
    <cdr:to>
      <cdr:x>0.54384</cdr:x>
      <cdr:y>0.53414</cdr:y>
    </cdr:to>
    <cdr:sp macro="" textlink="">
      <cdr:nvSpPr>
        <cdr:cNvPr id="187393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795243" y="1251518"/>
          <a:ext cx="0" cy="7778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val="0000FF"/>
          </a:solidFill>
          <a:round/>
          <a:headEnd type="arrow" w="med" len="med"/>
          <a:tailEnd type="arrow" w="med" len="med"/>
        </a:ln>
      </cdr:spPr>
    </cdr:sp>
  </cdr:relSizeAnchor>
  <cdr:relSizeAnchor xmlns:cdr="http://schemas.openxmlformats.org/drawingml/2006/chartDrawing">
    <cdr:from>
      <cdr:x>0.51484</cdr:x>
      <cdr:y>0.24722</cdr:y>
    </cdr:from>
    <cdr:to>
      <cdr:x>0.57178</cdr:x>
      <cdr:y>0.30975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92864" y="939304"/>
          <a:ext cx="397364" cy="237563"/>
        </a:xfrm>
        <a:prstGeom xmlns:a="http://schemas.openxmlformats.org/drawingml/2006/main" prst="rect">
          <a:avLst/>
        </a:prstGeom>
        <a:solidFill xmlns:a="http://schemas.openxmlformats.org/drawingml/2006/main">
          <a:srgbClr val="FFCC00"/>
        </a:solidFill>
        <a:ln xmlns:a="http://schemas.openxmlformats.org/drawingml/2006/main" w="19050">
          <a:solidFill>
            <a:srgbClr val="00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C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PE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1935480</xdr:colOff>
          <xdr:row>74</xdr:row>
          <xdr:rowOff>53340</xdr:rowOff>
        </xdr:from>
        <xdr:to>
          <xdr:col>1</xdr:col>
          <xdr:colOff>1013460</xdr:colOff>
          <xdr:row>76</xdr:row>
          <xdr:rowOff>30480</xdr:rowOff>
        </xdr:to>
        <xdr:sp macro="" textlink="">
          <xdr:nvSpPr>
            <xdr:cNvPr id="3074" name="CommandButton1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1790700</xdr:colOff>
          <xdr:row>66</xdr:row>
          <xdr:rowOff>45720</xdr:rowOff>
        </xdr:from>
        <xdr:to>
          <xdr:col>1</xdr:col>
          <xdr:colOff>563880</xdr:colOff>
          <xdr:row>68</xdr:row>
          <xdr:rowOff>45720</xdr:rowOff>
        </xdr:to>
        <xdr:sp macro="" textlink="">
          <xdr:nvSpPr>
            <xdr:cNvPr id="4098" name="CommandButton1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2247900</xdr:colOff>
          <xdr:row>68</xdr:row>
          <xdr:rowOff>60960</xdr:rowOff>
        </xdr:from>
        <xdr:to>
          <xdr:col>1</xdr:col>
          <xdr:colOff>762000</xdr:colOff>
          <xdr:row>70</xdr:row>
          <xdr:rowOff>60960</xdr:rowOff>
        </xdr:to>
        <xdr:sp macro="" textlink="">
          <xdr:nvSpPr>
            <xdr:cNvPr id="5124" name="CommandButton1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2324100</xdr:colOff>
          <xdr:row>68</xdr:row>
          <xdr:rowOff>0</xdr:rowOff>
        </xdr:from>
        <xdr:to>
          <xdr:col>1</xdr:col>
          <xdr:colOff>1112520</xdr:colOff>
          <xdr:row>69</xdr:row>
          <xdr:rowOff>160020</xdr:rowOff>
        </xdr:to>
        <xdr:sp macro="" textlink="">
          <xdr:nvSpPr>
            <xdr:cNvPr id="6149" name="CommandButton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2286000</xdr:colOff>
          <xdr:row>62</xdr:row>
          <xdr:rowOff>38100</xdr:rowOff>
        </xdr:from>
        <xdr:to>
          <xdr:col>2</xdr:col>
          <xdr:colOff>990600</xdr:colOff>
          <xdr:row>64</xdr:row>
          <xdr:rowOff>45720</xdr:rowOff>
        </xdr:to>
        <xdr:sp macro="" textlink="">
          <xdr:nvSpPr>
            <xdr:cNvPr id="7172" name="CommandButton1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1440180</xdr:colOff>
          <xdr:row>47</xdr:row>
          <xdr:rowOff>53340</xdr:rowOff>
        </xdr:from>
        <xdr:to>
          <xdr:col>0</xdr:col>
          <xdr:colOff>4229100</xdr:colOff>
          <xdr:row>49</xdr:row>
          <xdr:rowOff>53340</xdr:rowOff>
        </xdr:to>
        <xdr:sp macro="" textlink="">
          <xdr:nvSpPr>
            <xdr:cNvPr id="9220" name="CommandButton1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12</xdr:row>
      <xdr:rowOff>123825</xdr:rowOff>
    </xdr:from>
    <xdr:to>
      <xdr:col>3</xdr:col>
      <xdr:colOff>857250</xdr:colOff>
      <xdr:row>12</xdr:row>
      <xdr:rowOff>123825</xdr:rowOff>
    </xdr:to>
    <xdr:sp macro="" textlink="">
      <xdr:nvSpPr>
        <xdr:cNvPr id="2094" name="Line 1"/>
        <xdr:cNvSpPr>
          <a:spLocks noChangeShapeType="1"/>
        </xdr:cNvSpPr>
      </xdr:nvSpPr>
      <xdr:spPr bwMode="auto">
        <a:xfrm>
          <a:off x="5943600" y="26574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2842260</xdr:colOff>
          <xdr:row>84</xdr:row>
          <xdr:rowOff>45720</xdr:rowOff>
        </xdr:from>
        <xdr:to>
          <xdr:col>1</xdr:col>
          <xdr:colOff>1234440</xdr:colOff>
          <xdr:row>86</xdr:row>
          <xdr:rowOff>83820</xdr:rowOff>
        </xdr:to>
        <xdr:sp macro="" textlink="">
          <xdr:nvSpPr>
            <xdr:cNvPr id="11269" name="CommandButton1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7.emf"/><Relationship Id="rId4" Type="http://schemas.openxmlformats.org/officeDocument/2006/relationships/control" Target="../activeX/activeX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3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4.xml"/><Relationship Id="rId5" Type="http://schemas.openxmlformats.org/officeDocument/2006/relationships/image" Target="../media/image4.emf"/><Relationship Id="rId4" Type="http://schemas.openxmlformats.org/officeDocument/2006/relationships/control" Target="../activeX/activeX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6.emf"/><Relationship Id="rId4" Type="http://schemas.openxmlformats.org/officeDocument/2006/relationships/control" Target="../activeX/activeX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CI184"/>
  <sheetViews>
    <sheetView showGridLines="0" tabSelected="1" topLeftCell="A37" zoomScale="70" zoomScaleNormal="90" workbookViewId="0">
      <selection activeCell="D91" sqref="D91"/>
    </sheetView>
  </sheetViews>
  <sheetFormatPr baseColWidth="10" defaultRowHeight="13.2" x14ac:dyDescent="0.25"/>
  <cols>
    <col min="1" max="1" width="90.44140625" bestFit="1" customWidth="1"/>
    <col min="2" max="2" width="15" customWidth="1"/>
    <col min="3" max="3" width="20.109375" bestFit="1" customWidth="1"/>
    <col min="4" max="35" width="21.44140625" customWidth="1"/>
    <col min="36" max="36" width="9.109375" customWidth="1"/>
  </cols>
  <sheetData>
    <row r="1" spans="1:36" ht="17.399999999999999" x14ac:dyDescent="0.3">
      <c r="A1" s="236" t="s">
        <v>0</v>
      </c>
      <c r="B1" s="237"/>
      <c r="C1" s="23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6" ht="17.399999999999999" x14ac:dyDescent="0.3">
      <c r="A2" s="239" t="s">
        <v>250</v>
      </c>
      <c r="B2" s="240"/>
      <c r="C2" s="24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3"/>
    </row>
    <row r="3" spans="1:36" ht="18" thickBot="1" x14ac:dyDescent="0.35">
      <c r="A3" s="242" t="s">
        <v>215</v>
      </c>
      <c r="B3" s="243"/>
      <c r="C3" s="244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3"/>
    </row>
    <row r="4" spans="1:36" ht="17.399999999999999" x14ac:dyDescent="0.3">
      <c r="A4" s="10"/>
      <c r="B4" s="10"/>
      <c r="C4" s="227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13"/>
    </row>
    <row r="5" spans="1:36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13"/>
    </row>
    <row r="6" spans="1:36" ht="15.6" x14ac:dyDescent="0.3">
      <c r="A6" s="82" t="s">
        <v>258</v>
      </c>
      <c r="B6" s="81" t="s">
        <v>105</v>
      </c>
      <c r="C6" s="22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13"/>
    </row>
    <row r="7" spans="1:36" ht="17.399999999999999" x14ac:dyDescent="0.3">
      <c r="A7" s="70" t="s">
        <v>244</v>
      </c>
      <c r="B7" s="83"/>
      <c r="C7" s="83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7"/>
    </row>
    <row r="8" spans="1:36" ht="17.399999999999999" x14ac:dyDescent="0.3">
      <c r="A8" s="70" t="s">
        <v>2</v>
      </c>
      <c r="B8" s="85"/>
      <c r="C8" s="85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7"/>
    </row>
    <row r="9" spans="1:36" ht="17.399999999999999" x14ac:dyDescent="0.3">
      <c r="A9" s="70" t="s">
        <v>15</v>
      </c>
      <c r="B9" s="85"/>
      <c r="C9" s="8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7"/>
    </row>
    <row r="10" spans="1:36" ht="17.399999999999999" x14ac:dyDescent="0.3">
      <c r="A10" s="70" t="s">
        <v>14</v>
      </c>
      <c r="B10" s="85"/>
      <c r="C10" s="85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7"/>
    </row>
    <row r="11" spans="1:36" ht="17.399999999999999" x14ac:dyDescent="0.3">
      <c r="A11" s="70" t="s">
        <v>180</v>
      </c>
      <c r="B11" s="85"/>
      <c r="C11" s="85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2"/>
    </row>
    <row r="12" spans="1:36" ht="17.399999999999999" x14ac:dyDescent="0.3">
      <c r="A12" s="70" t="s">
        <v>219</v>
      </c>
      <c r="B12" s="86"/>
      <c r="C12" s="86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7"/>
    </row>
    <row r="13" spans="1:36" ht="17.399999999999999" x14ac:dyDescent="0.3">
      <c r="A13" s="70" t="s">
        <v>210</v>
      </c>
      <c r="B13" s="85"/>
      <c r="C13" s="85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7"/>
    </row>
    <row r="14" spans="1:36" ht="17.399999999999999" x14ac:dyDescent="0.3">
      <c r="A14" s="70" t="s">
        <v>211</v>
      </c>
      <c r="B14" s="86"/>
      <c r="C14" s="86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7"/>
    </row>
    <row r="15" spans="1:36" ht="17.399999999999999" x14ac:dyDescent="0.3">
      <c r="A15" s="70" t="s">
        <v>181</v>
      </c>
      <c r="B15" s="85"/>
      <c r="C15" s="85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7"/>
    </row>
    <row r="16" spans="1:36" ht="17.399999999999999" x14ac:dyDescent="0.3">
      <c r="A16" s="70" t="s">
        <v>16</v>
      </c>
      <c r="B16" s="85"/>
      <c r="C16" s="85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7"/>
    </row>
    <row r="17" spans="1:36" ht="17.399999999999999" x14ac:dyDescent="0.3">
      <c r="A17" s="70" t="s">
        <v>3</v>
      </c>
      <c r="B17" s="85"/>
      <c r="C17" s="85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7"/>
    </row>
    <row r="18" spans="1:36" ht="17.399999999999999" x14ac:dyDescent="0.3">
      <c r="A18" s="70" t="s">
        <v>4</v>
      </c>
      <c r="B18" s="87"/>
      <c r="C18" s="87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7"/>
    </row>
    <row r="19" spans="1:36" ht="15.6" x14ac:dyDescent="0.3">
      <c r="A19" s="88" t="s">
        <v>293</v>
      </c>
      <c r="B19" s="89" t="s">
        <v>105</v>
      </c>
      <c r="C19" s="89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7"/>
    </row>
    <row r="20" spans="1:36" ht="17.399999999999999" x14ac:dyDescent="0.3">
      <c r="A20" s="60" t="s">
        <v>194</v>
      </c>
      <c r="B20" s="91"/>
      <c r="C20" s="9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7"/>
    </row>
    <row r="21" spans="1:36" ht="17.399999999999999" x14ac:dyDescent="0.3">
      <c r="A21" s="60" t="s">
        <v>213</v>
      </c>
      <c r="B21" s="91"/>
      <c r="C21" s="9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7"/>
    </row>
    <row r="22" spans="1:36" ht="17.399999999999999" x14ac:dyDescent="0.3">
      <c r="A22" s="60" t="s">
        <v>195</v>
      </c>
      <c r="B22" s="91"/>
      <c r="C22" s="9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7"/>
    </row>
    <row r="23" spans="1:36" ht="17.399999999999999" x14ac:dyDescent="0.3">
      <c r="A23" s="60" t="s">
        <v>196</v>
      </c>
      <c r="B23" s="91"/>
      <c r="C23" s="9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7"/>
    </row>
    <row r="24" spans="1:36" ht="17.399999999999999" x14ac:dyDescent="0.3">
      <c r="A24" s="60" t="s">
        <v>197</v>
      </c>
      <c r="B24" s="91"/>
      <c r="C24" s="9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7"/>
    </row>
    <row r="25" spans="1:36" ht="17.399999999999999" x14ac:dyDescent="0.3">
      <c r="A25" s="60" t="s">
        <v>198</v>
      </c>
      <c r="B25" s="91"/>
      <c r="C25" s="9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1"/>
    </row>
    <row r="26" spans="1:36" ht="17.399999999999999" x14ac:dyDescent="0.3">
      <c r="A26" s="60" t="s">
        <v>199</v>
      </c>
      <c r="B26" s="91"/>
      <c r="C26" s="9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1"/>
    </row>
    <row r="27" spans="1:36" ht="17.399999999999999" x14ac:dyDescent="0.3">
      <c r="A27" s="60" t="s">
        <v>200</v>
      </c>
      <c r="B27" s="91"/>
      <c r="C27" s="9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1"/>
    </row>
    <row r="28" spans="1:36" ht="15.6" x14ac:dyDescent="0.3">
      <c r="A28" s="88" t="s">
        <v>352</v>
      </c>
      <c r="B28" s="90" t="s">
        <v>105</v>
      </c>
      <c r="C28" s="90" t="s">
        <v>251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1"/>
    </row>
    <row r="29" spans="1:36" ht="17.399999999999999" x14ac:dyDescent="0.3">
      <c r="A29" s="60" t="s">
        <v>208</v>
      </c>
      <c r="B29" s="91"/>
      <c r="C29" s="62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</row>
    <row r="30" spans="1:36" ht="17.399999999999999" x14ac:dyDescent="0.3">
      <c r="A30" s="60" t="s">
        <v>253</v>
      </c>
      <c r="B30" s="91"/>
      <c r="C30" s="62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</row>
    <row r="31" spans="1:36" ht="17.399999999999999" x14ac:dyDescent="0.3">
      <c r="A31" s="60" t="s">
        <v>209</v>
      </c>
      <c r="B31" s="91"/>
      <c r="C31" s="62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</row>
    <row r="32" spans="1:36" ht="15.6" x14ac:dyDescent="0.3">
      <c r="A32" s="72" t="s">
        <v>259</v>
      </c>
      <c r="B32" s="90" t="s">
        <v>255</v>
      </c>
      <c r="C32" s="92" t="s">
        <v>245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</row>
    <row r="33" spans="1:87" ht="17.399999999999999" x14ac:dyDescent="0.3">
      <c r="A33" s="70" t="s">
        <v>9</v>
      </c>
      <c r="B33" s="87"/>
      <c r="C33" s="87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</row>
    <row r="34" spans="1:87" ht="17.399999999999999" x14ac:dyDescent="0.3">
      <c r="A34" s="70" t="s">
        <v>5</v>
      </c>
      <c r="B34" s="85"/>
      <c r="C34" s="85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</row>
    <row r="35" spans="1:87" ht="17.399999999999999" x14ac:dyDescent="0.3">
      <c r="A35" s="70" t="s">
        <v>6</v>
      </c>
      <c r="B35" s="85"/>
      <c r="C35" s="85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</row>
    <row r="36" spans="1:87" ht="17.399999999999999" x14ac:dyDescent="0.3">
      <c r="A36" s="70" t="s">
        <v>10</v>
      </c>
      <c r="B36" s="85"/>
      <c r="C36" s="85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</row>
    <row r="37" spans="1:87" ht="17.399999999999999" x14ac:dyDescent="0.3">
      <c r="A37" s="70" t="s">
        <v>7</v>
      </c>
      <c r="B37" s="85"/>
      <c r="C37" s="85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</row>
    <row r="38" spans="1:87" ht="17.399999999999999" x14ac:dyDescent="0.3">
      <c r="A38" s="70" t="s">
        <v>8</v>
      </c>
      <c r="B38" s="85"/>
      <c r="C38" s="85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</row>
    <row r="39" spans="1:87" ht="15.6" x14ac:dyDescent="0.3">
      <c r="A39" s="72" t="s">
        <v>260</v>
      </c>
      <c r="B39" s="89" t="s">
        <v>105</v>
      </c>
      <c r="C39" s="89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</row>
    <row r="40" spans="1:87" ht="17.399999999999999" x14ac:dyDescent="0.3">
      <c r="A40" s="70" t="s">
        <v>353</v>
      </c>
      <c r="B40" s="85"/>
      <c r="C40" s="85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</row>
    <row r="41" spans="1:87" ht="17.399999999999999" x14ac:dyDescent="0.3">
      <c r="A41" s="70" t="s">
        <v>354</v>
      </c>
      <c r="B41" s="85"/>
      <c r="C41" s="85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</row>
    <row r="42" spans="1:87" ht="17.399999999999999" x14ac:dyDescent="0.3">
      <c r="A42" s="70" t="s">
        <v>355</v>
      </c>
      <c r="B42" s="85"/>
      <c r="C42" s="85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</row>
    <row r="43" spans="1:87" ht="17.399999999999999" x14ac:dyDescent="0.3">
      <c r="A43" s="70" t="s">
        <v>356</v>
      </c>
      <c r="B43" s="85"/>
      <c r="C43" s="85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</row>
    <row r="44" spans="1:87" ht="17.399999999999999" x14ac:dyDescent="0.3">
      <c r="A44" s="70" t="s">
        <v>39</v>
      </c>
      <c r="B44" s="85"/>
      <c r="C44" s="85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</row>
    <row r="45" spans="1:87" ht="17.399999999999999" x14ac:dyDescent="0.3">
      <c r="A45" s="25"/>
      <c r="B45" s="33"/>
      <c r="C45" s="33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</row>
    <row r="46" spans="1:87" ht="18" thickBot="1" x14ac:dyDescent="0.35">
      <c r="A46" s="25"/>
      <c r="B46" s="33"/>
      <c r="C46" s="33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</row>
    <row r="47" spans="1:87" ht="17.399999999999999" x14ac:dyDescent="0.3">
      <c r="A47" s="236" t="s">
        <v>0</v>
      </c>
      <c r="B47" s="237"/>
      <c r="C47" s="238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</row>
    <row r="48" spans="1:87" ht="17.399999999999999" x14ac:dyDescent="0.3">
      <c r="A48" s="239" t="s">
        <v>250</v>
      </c>
      <c r="B48" s="240"/>
      <c r="C48" s="241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</row>
    <row r="49" spans="1:87" ht="18" thickBot="1" x14ac:dyDescent="0.35">
      <c r="A49" s="242" t="s">
        <v>215</v>
      </c>
      <c r="B49" s="243"/>
      <c r="C49" s="244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</row>
    <row r="50" spans="1:87" ht="17.399999999999999" x14ac:dyDescent="0.3">
      <c r="A50" s="10"/>
      <c r="B50" s="10"/>
      <c r="C50" s="227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</row>
    <row r="51" spans="1:87" ht="15.6" x14ac:dyDescent="0.3">
      <c r="A51" s="93" t="s">
        <v>357</v>
      </c>
      <c r="B51" s="96" t="s">
        <v>105</v>
      </c>
      <c r="C51" s="276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</row>
    <row r="52" spans="1:87" ht="15.6" x14ac:dyDescent="0.3">
      <c r="A52" s="65" t="s">
        <v>294</v>
      </c>
      <c r="B52" s="97" t="s">
        <v>406</v>
      </c>
      <c r="C52" s="277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</row>
    <row r="53" spans="1:87" ht="17.399999999999999" x14ac:dyDescent="0.3">
      <c r="A53" s="60" t="s">
        <v>184</v>
      </c>
      <c r="B53" s="87"/>
      <c r="C53" s="87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</row>
    <row r="54" spans="1:87" ht="17.399999999999999" x14ac:dyDescent="0.3">
      <c r="A54" s="60" t="s">
        <v>186</v>
      </c>
      <c r="B54" s="87"/>
      <c r="C54" s="87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</row>
    <row r="55" spans="1:87" ht="17.399999999999999" x14ac:dyDescent="0.3">
      <c r="A55" s="60" t="s">
        <v>187</v>
      </c>
      <c r="B55" s="87"/>
      <c r="C55" s="87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</row>
    <row r="56" spans="1:87" ht="17.399999999999999" x14ac:dyDescent="0.3">
      <c r="A56" s="60" t="s">
        <v>188</v>
      </c>
      <c r="B56" s="87"/>
      <c r="C56" s="87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</row>
    <row r="57" spans="1:87" ht="17.399999999999999" x14ac:dyDescent="0.3">
      <c r="A57" s="60" t="s">
        <v>189</v>
      </c>
      <c r="B57" s="87"/>
      <c r="C57" s="87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</row>
    <row r="58" spans="1:87" ht="17.399999999999999" x14ac:dyDescent="0.3">
      <c r="A58" s="60" t="s">
        <v>190</v>
      </c>
      <c r="B58" s="87"/>
      <c r="C58" s="87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</row>
    <row r="59" spans="1:87" ht="17.399999999999999" x14ac:dyDescent="0.3">
      <c r="A59" s="60" t="s">
        <v>191</v>
      </c>
      <c r="B59" s="87"/>
      <c r="C59" s="87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</row>
    <row r="60" spans="1:87" ht="17.399999999999999" x14ac:dyDescent="0.3">
      <c r="A60" s="60" t="s">
        <v>192</v>
      </c>
      <c r="B60" s="87"/>
      <c r="C60" s="87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</row>
    <row r="61" spans="1:87" ht="17.399999999999999" x14ac:dyDescent="0.3">
      <c r="A61" s="60" t="s">
        <v>193</v>
      </c>
      <c r="B61" s="87"/>
      <c r="C61" s="87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</row>
    <row r="62" spans="1:87" ht="17.399999999999999" x14ac:dyDescent="0.3">
      <c r="A62" s="60" t="s">
        <v>407</v>
      </c>
      <c r="B62" s="85"/>
      <c r="C62" s="85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</row>
    <row r="63" spans="1:87" ht="15.6" x14ac:dyDescent="0.3">
      <c r="A63" s="88" t="s">
        <v>261</v>
      </c>
      <c r="B63" s="90" t="s">
        <v>185</v>
      </c>
      <c r="C63" s="90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</row>
    <row r="64" spans="1:87" ht="17.399999999999999" x14ac:dyDescent="0.3">
      <c r="A64" s="60" t="s">
        <v>184</v>
      </c>
      <c r="B64" s="98"/>
      <c r="C64" s="98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 ht="17.399999999999999" x14ac:dyDescent="0.3">
      <c r="A65" s="60" t="s">
        <v>186</v>
      </c>
      <c r="B65" s="98"/>
      <c r="C65" s="98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 ht="17.399999999999999" x14ac:dyDescent="0.3">
      <c r="A66" s="60" t="s">
        <v>187</v>
      </c>
      <c r="B66" s="98"/>
      <c r="C66" s="98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 ht="17.399999999999999" x14ac:dyDescent="0.3">
      <c r="A67" s="60" t="s">
        <v>188</v>
      </c>
      <c r="B67" s="98"/>
      <c r="C67" s="98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 ht="17.399999999999999" x14ac:dyDescent="0.3">
      <c r="A68" s="60" t="s">
        <v>189</v>
      </c>
      <c r="B68" s="98"/>
      <c r="C68" s="98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 ht="17.399999999999999" x14ac:dyDescent="0.3">
      <c r="A69" s="60" t="s">
        <v>190</v>
      </c>
      <c r="B69" s="98"/>
      <c r="C69" s="98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 ht="17.399999999999999" x14ac:dyDescent="0.3">
      <c r="A70" s="60" t="s">
        <v>191</v>
      </c>
      <c r="B70" s="98"/>
      <c r="C70" s="98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 ht="17.399999999999999" x14ac:dyDescent="0.3">
      <c r="A71" s="60" t="s">
        <v>192</v>
      </c>
      <c r="B71" s="98"/>
      <c r="C71" s="98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 ht="17.399999999999999" x14ac:dyDescent="0.3">
      <c r="A72" s="60" t="s">
        <v>193</v>
      </c>
      <c r="B72" s="98"/>
      <c r="C72" s="98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 ht="15.6" x14ac:dyDescent="0.3">
      <c r="A73" s="88" t="s">
        <v>295</v>
      </c>
      <c r="B73" s="81" t="s">
        <v>105</v>
      </c>
      <c r="C73" s="22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</row>
    <row r="74" spans="1:35" ht="17.399999999999999" x14ac:dyDescent="0.3">
      <c r="A74" s="60" t="s">
        <v>158</v>
      </c>
      <c r="B74" s="99"/>
      <c r="C74" s="99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</row>
    <row r="75" spans="1:35" ht="17.399999999999999" x14ac:dyDescent="0.3">
      <c r="A75" s="60" t="s">
        <v>159</v>
      </c>
      <c r="B75" s="99"/>
      <c r="C75" s="99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</row>
    <row r="76" spans="1:35" ht="17.399999999999999" x14ac:dyDescent="0.3">
      <c r="A76" s="60" t="s">
        <v>160</v>
      </c>
      <c r="B76" s="99"/>
      <c r="C76" s="99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</row>
    <row r="77" spans="1:35" ht="17.399999999999999" x14ac:dyDescent="0.3">
      <c r="A77" s="60" t="s">
        <v>226</v>
      </c>
      <c r="B77" s="85"/>
      <c r="C77" s="85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</row>
    <row r="78" spans="1:35" ht="17.399999999999999" x14ac:dyDescent="0.3">
      <c r="A78" s="60" t="s">
        <v>227</v>
      </c>
      <c r="B78" s="85"/>
      <c r="C78" s="85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</row>
    <row r="79" spans="1:35" ht="17.399999999999999" x14ac:dyDescent="0.3">
      <c r="A79" s="60" t="s">
        <v>228</v>
      </c>
      <c r="B79" s="85"/>
      <c r="C79" s="85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</row>
    <row r="80" spans="1:35" ht="15.6" x14ac:dyDescent="0.3">
      <c r="A80" s="88" t="s">
        <v>262</v>
      </c>
      <c r="B80" s="81" t="s">
        <v>105</v>
      </c>
      <c r="C80" s="22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</row>
    <row r="81" spans="1:35" ht="17.399999999999999" x14ac:dyDescent="0.3">
      <c r="A81" s="60" t="s">
        <v>182</v>
      </c>
      <c r="B81" s="85"/>
      <c r="C81" s="85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</row>
    <row r="82" spans="1:35" ht="17.399999999999999" x14ac:dyDescent="0.3">
      <c r="A82" s="60" t="s">
        <v>183</v>
      </c>
      <c r="B82" s="85"/>
      <c r="C82" s="85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</row>
    <row r="83" spans="1:35" ht="15.6" x14ac:dyDescent="0.3">
      <c r="A83" s="88" t="s">
        <v>263</v>
      </c>
      <c r="B83" s="81" t="s">
        <v>105</v>
      </c>
      <c r="C83" s="22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</row>
    <row r="84" spans="1:35" ht="17.399999999999999" x14ac:dyDescent="0.3">
      <c r="A84" s="60" t="s">
        <v>229</v>
      </c>
      <c r="B84" s="85"/>
      <c r="C84" s="85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</row>
    <row r="85" spans="1:35" ht="15.6" x14ac:dyDescent="0.3">
      <c r="A85" s="93" t="s">
        <v>359</v>
      </c>
      <c r="B85" s="66" t="s">
        <v>105</v>
      </c>
      <c r="C85" s="66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</row>
    <row r="86" spans="1:35" ht="17.399999999999999" x14ac:dyDescent="0.3">
      <c r="A86" s="60" t="s">
        <v>247</v>
      </c>
      <c r="B86" s="85"/>
      <c r="C86" s="85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</row>
    <row r="87" spans="1:35" ht="15.6" x14ac:dyDescent="0.3">
      <c r="A87" s="88" t="s">
        <v>264</v>
      </c>
      <c r="B87" s="81" t="s">
        <v>105</v>
      </c>
      <c r="C87" s="22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</row>
    <row r="88" spans="1:35" ht="15" x14ac:dyDescent="0.25">
      <c r="A88" s="60" t="s">
        <v>246</v>
      </c>
      <c r="B88" s="100"/>
      <c r="C88" s="100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</row>
    <row r="89" spans="1:35" ht="15" x14ac:dyDescent="0.25">
      <c r="A89" s="31"/>
      <c r="B89" s="34"/>
      <c r="C89" s="34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</row>
    <row r="90" spans="1:35" ht="15.6" thickBot="1" x14ac:dyDescent="0.3">
      <c r="A90" s="31"/>
      <c r="B90" s="34"/>
      <c r="C90" s="34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</row>
    <row r="91" spans="1:35" ht="17.399999999999999" x14ac:dyDescent="0.3">
      <c r="A91" s="236" t="s">
        <v>0</v>
      </c>
      <c r="B91" s="237"/>
      <c r="C91" s="238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</row>
    <row r="92" spans="1:35" ht="17.399999999999999" x14ac:dyDescent="0.3">
      <c r="A92" s="239" t="s">
        <v>250</v>
      </c>
      <c r="B92" s="240"/>
      <c r="C92" s="241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</row>
    <row r="93" spans="1:35" ht="18" thickBot="1" x14ac:dyDescent="0.35">
      <c r="A93" s="242" t="s">
        <v>215</v>
      </c>
      <c r="B93" s="243"/>
      <c r="C93" s="244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</row>
    <row r="94" spans="1:35" ht="17.399999999999999" x14ac:dyDescent="0.3">
      <c r="A94" s="10"/>
      <c r="B94" s="10"/>
      <c r="C94" s="227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</row>
    <row r="95" spans="1:35" ht="31.2" x14ac:dyDescent="0.3">
      <c r="A95" s="88" t="s">
        <v>296</v>
      </c>
      <c r="B95" s="278" t="s">
        <v>408</v>
      </c>
      <c r="C95" s="10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</row>
    <row r="96" spans="1:35" ht="17.399999999999999" x14ac:dyDescent="0.3">
      <c r="A96" s="60" t="s">
        <v>201</v>
      </c>
      <c r="B96" s="87"/>
      <c r="C96" s="87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</row>
    <row r="97" spans="1:35" ht="17.399999999999999" x14ac:dyDescent="0.3">
      <c r="A97" s="60" t="s">
        <v>202</v>
      </c>
      <c r="B97" s="87"/>
      <c r="C97" s="87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</row>
    <row r="98" spans="1:35" ht="17.399999999999999" x14ac:dyDescent="0.3">
      <c r="A98" s="60" t="s">
        <v>203</v>
      </c>
      <c r="B98" s="87"/>
      <c r="C98" s="87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</row>
    <row r="99" spans="1:35" ht="17.399999999999999" x14ac:dyDescent="0.3">
      <c r="A99" s="60" t="s">
        <v>204</v>
      </c>
      <c r="B99" s="87"/>
      <c r="C99" s="87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</row>
    <row r="100" spans="1:35" ht="17.399999999999999" x14ac:dyDescent="0.3">
      <c r="A100" s="60" t="s">
        <v>205</v>
      </c>
      <c r="B100" s="87"/>
      <c r="C100" s="87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</row>
    <row r="101" spans="1:35" ht="17.399999999999999" x14ac:dyDescent="0.3">
      <c r="A101" s="60" t="s">
        <v>206</v>
      </c>
      <c r="B101" s="87"/>
      <c r="C101" s="87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</row>
    <row r="102" spans="1:35" ht="17.399999999999999" x14ac:dyDescent="0.3">
      <c r="A102" s="60" t="s">
        <v>207</v>
      </c>
      <c r="B102" s="87"/>
      <c r="C102" s="87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</row>
    <row r="103" spans="1:35" ht="17.399999999999999" x14ac:dyDescent="0.3">
      <c r="A103" s="60" t="s">
        <v>409</v>
      </c>
      <c r="B103" s="85"/>
      <c r="C103" s="85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</row>
    <row r="104" spans="1:35" ht="15.6" x14ac:dyDescent="0.3">
      <c r="A104" s="88" t="s">
        <v>265</v>
      </c>
      <c r="B104" s="81" t="s">
        <v>105</v>
      </c>
      <c r="C104" s="22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</row>
    <row r="105" spans="1:35" ht="17.399999999999999" x14ac:dyDescent="0.3">
      <c r="A105" s="60" t="s">
        <v>201</v>
      </c>
      <c r="B105" s="98"/>
      <c r="C105" s="98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</row>
    <row r="106" spans="1:35" ht="17.399999999999999" x14ac:dyDescent="0.3">
      <c r="A106" s="60" t="s">
        <v>202</v>
      </c>
      <c r="B106" s="98"/>
      <c r="C106" s="98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</row>
    <row r="107" spans="1:35" ht="17.399999999999999" x14ac:dyDescent="0.3">
      <c r="A107" s="60" t="s">
        <v>203</v>
      </c>
      <c r="B107" s="98"/>
      <c r="C107" s="98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</row>
    <row r="108" spans="1:35" ht="17.399999999999999" x14ac:dyDescent="0.3">
      <c r="A108" s="60" t="s">
        <v>204</v>
      </c>
      <c r="B108" s="98"/>
      <c r="C108" s="98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</row>
    <row r="109" spans="1:35" ht="17.399999999999999" x14ac:dyDescent="0.3">
      <c r="A109" s="60" t="s">
        <v>205</v>
      </c>
      <c r="B109" s="98"/>
      <c r="C109" s="98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</row>
    <row r="110" spans="1:35" ht="17.399999999999999" x14ac:dyDescent="0.3">
      <c r="A110" s="60" t="s">
        <v>206</v>
      </c>
      <c r="B110" s="98"/>
      <c r="C110" s="98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</row>
    <row r="111" spans="1:35" ht="17.399999999999999" x14ac:dyDescent="0.3">
      <c r="A111" s="60" t="s">
        <v>207</v>
      </c>
      <c r="B111" s="98"/>
      <c r="C111" s="98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</row>
    <row r="112" spans="1:35" ht="15.6" x14ac:dyDescent="0.3">
      <c r="A112" s="88" t="s">
        <v>266</v>
      </c>
      <c r="B112" s="81" t="s">
        <v>105</v>
      </c>
      <c r="C112" s="22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</row>
    <row r="113" spans="1:35" ht="17.399999999999999" x14ac:dyDescent="0.3">
      <c r="A113" s="60" t="s">
        <v>358</v>
      </c>
      <c r="B113" s="74"/>
      <c r="C113" s="74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</row>
    <row r="114" spans="1:35" ht="17.399999999999999" x14ac:dyDescent="0.3">
      <c r="A114" s="60" t="s">
        <v>248</v>
      </c>
      <c r="B114" s="84"/>
      <c r="C114" s="84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</row>
    <row r="115" spans="1:35" ht="17.399999999999999" x14ac:dyDescent="0.3">
      <c r="A115" s="60" t="s">
        <v>230</v>
      </c>
      <c r="B115" s="85"/>
      <c r="C115" s="85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</row>
    <row r="116" spans="1:35" ht="17.399999999999999" x14ac:dyDescent="0.3">
      <c r="A116" s="60" t="s">
        <v>249</v>
      </c>
      <c r="B116" s="87"/>
      <c r="C116" s="87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 ht="17.399999999999999" x14ac:dyDescent="0.3">
      <c r="A117" s="60" t="s">
        <v>232</v>
      </c>
      <c r="B117" s="85"/>
      <c r="C117" s="85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</row>
    <row r="118" spans="1:35" ht="17.399999999999999" x14ac:dyDescent="0.3">
      <c r="A118" s="60" t="s">
        <v>378</v>
      </c>
      <c r="B118" s="85"/>
      <c r="C118" s="85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</row>
    <row r="119" spans="1:35" ht="17.399999999999999" x14ac:dyDescent="0.3">
      <c r="A119" s="60" t="s">
        <v>17</v>
      </c>
      <c r="B119" s="103"/>
      <c r="C119" s="10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</row>
    <row r="120" spans="1:35" ht="17.399999999999999" x14ac:dyDescent="0.3">
      <c r="A120" s="60" t="s">
        <v>11</v>
      </c>
      <c r="B120" s="103"/>
      <c r="C120" s="10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</row>
    <row r="121" spans="1:35" ht="17.399999999999999" x14ac:dyDescent="0.3">
      <c r="A121" s="60" t="s">
        <v>225</v>
      </c>
      <c r="B121" s="74"/>
      <c r="C121" s="74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</row>
    <row r="122" spans="1:35" ht="17.399999999999999" x14ac:dyDescent="0.3">
      <c r="A122" s="60" t="s">
        <v>217</v>
      </c>
      <c r="B122" s="85"/>
      <c r="C122" s="85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</row>
    <row r="123" spans="1:35" ht="17.399999999999999" x14ac:dyDescent="0.3">
      <c r="A123" s="60" t="s">
        <v>231</v>
      </c>
      <c r="B123" s="85"/>
      <c r="C123" s="85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</row>
    <row r="124" spans="1:35" ht="17.399999999999999" x14ac:dyDescent="0.3">
      <c r="A124" s="60" t="s">
        <v>218</v>
      </c>
      <c r="B124" s="104"/>
      <c r="C124" s="104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</row>
    <row r="125" spans="1:35" ht="17.399999999999999" x14ac:dyDescent="0.3">
      <c r="A125" s="60" t="s">
        <v>12</v>
      </c>
      <c r="B125" s="85"/>
      <c r="C125" s="85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</row>
    <row r="126" spans="1:35" ht="17.399999999999999" x14ac:dyDescent="0.3">
      <c r="A126" s="60" t="s">
        <v>13</v>
      </c>
      <c r="B126" s="85"/>
      <c r="C126" s="85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</row>
    <row r="127" spans="1:35" ht="17.399999999999999" x14ac:dyDescent="0.3">
      <c r="A127" s="60" t="s">
        <v>351</v>
      </c>
      <c r="B127" s="61"/>
      <c r="C127" s="6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</row>
    <row r="128" spans="1:35" ht="15.6" x14ac:dyDescent="0.3">
      <c r="A128" s="31"/>
      <c r="B128" s="235"/>
      <c r="C128" s="235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</row>
    <row r="129" spans="1:35" ht="17.399999999999999" x14ac:dyDescent="0.3">
      <c r="A129" s="31"/>
      <c r="B129" s="33"/>
      <c r="C129" s="33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</row>
    <row r="130" spans="1:35" ht="17.399999999999999" x14ac:dyDescent="0.3">
      <c r="A130" s="31"/>
      <c r="B130" s="33"/>
      <c r="C130" s="33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</row>
    <row r="131" spans="1:35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</row>
    <row r="132" spans="1:35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</row>
    <row r="133" spans="1:35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</row>
    <row r="134" spans="1:35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</row>
    <row r="135" spans="1:35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</row>
    <row r="136" spans="1:35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</row>
    <row r="137" spans="1:35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</row>
    <row r="138" spans="1:35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</row>
    <row r="139" spans="1:35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</row>
    <row r="140" spans="1:35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</row>
    <row r="141" spans="1:35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</row>
    <row r="142" spans="1:35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</row>
    <row r="143" spans="1:35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</row>
    <row r="144" spans="1:35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</row>
    <row r="145" spans="1:35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</row>
    <row r="146" spans="1:35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</row>
    <row r="147" spans="1:35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</row>
    <row r="148" spans="1:35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</row>
    <row r="149" spans="1:35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</row>
    <row r="150" spans="1:35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</row>
    <row r="151" spans="1:35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</row>
    <row r="152" spans="1:35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</row>
    <row r="153" spans="1:35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</row>
    <row r="154" spans="1:35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</row>
    <row r="155" spans="1:35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</row>
    <row r="156" spans="1:35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</row>
    <row r="157" spans="1:35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</row>
    <row r="158" spans="1:35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</row>
    <row r="159" spans="1:35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</row>
    <row r="160" spans="1:35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</row>
    <row r="161" spans="1:35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</row>
    <row r="162" spans="1:35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</row>
    <row r="163" spans="1:35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</row>
    <row r="164" spans="1:35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</row>
    <row r="165" spans="1:35" x14ac:dyDescent="0.25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</row>
    <row r="166" spans="1:35" x14ac:dyDescent="0.25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</row>
    <row r="167" spans="1:35" x14ac:dyDescent="0.25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</row>
    <row r="168" spans="1:35" x14ac:dyDescent="0.25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</row>
    <row r="169" spans="1:35" x14ac:dyDescent="0.25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</row>
    <row r="170" spans="1:35" x14ac:dyDescent="0.25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</row>
    <row r="171" spans="1:35" x14ac:dyDescent="0.25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</row>
    <row r="172" spans="1:35" x14ac:dyDescent="0.25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</row>
    <row r="173" spans="1:35" x14ac:dyDescent="0.25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</row>
    <row r="174" spans="1:35" x14ac:dyDescent="0.25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</row>
    <row r="175" spans="1:35" x14ac:dyDescent="0.25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</row>
    <row r="176" spans="1:35" x14ac:dyDescent="0.25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</row>
    <row r="177" spans="4:35" x14ac:dyDescent="0.25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</row>
    <row r="178" spans="4:35" x14ac:dyDescent="0.25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</row>
    <row r="179" spans="4:35" x14ac:dyDescent="0.25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</row>
    <row r="180" spans="4:35" x14ac:dyDescent="0.25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</row>
    <row r="181" spans="4:35" x14ac:dyDescent="0.25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</row>
    <row r="182" spans="4:35" x14ac:dyDescent="0.25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</row>
    <row r="183" spans="4:35" x14ac:dyDescent="0.25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</row>
    <row r="184" spans="4:35" x14ac:dyDescent="0.25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</row>
  </sheetData>
  <mergeCells count="10">
    <mergeCell ref="B128:C128"/>
    <mergeCell ref="A1:C1"/>
    <mergeCell ref="A2:C2"/>
    <mergeCell ref="A3:C3"/>
    <mergeCell ref="A47:C47"/>
    <mergeCell ref="A91:C91"/>
    <mergeCell ref="A92:C92"/>
    <mergeCell ref="A93:C93"/>
    <mergeCell ref="A48:C48"/>
    <mergeCell ref="A49:C49"/>
  </mergeCells>
  <phoneticPr fontId="0" type="noConversion"/>
  <printOptions horizontalCentered="1"/>
  <pageMargins left="0.75" right="0.75" top="0.98425196850393704" bottom="1" header="0" footer="0"/>
  <pageSetup paperSize="9" scale="75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Scroll Bar 32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5" name="Scroll Bar 33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" name="Scroll Bar 34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Scroll Bar 35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Scroll Bar 36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9" name="Scroll Bar 37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0" name="Scroll Bar 38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1" name="Scroll Bar 39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2" name="Scroll Bar 40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3" name="Scroll Bar 41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4" name="Scroll Bar 42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Scroll Bar 43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6" name="Scroll Bar 44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7" name="Scroll Bar 45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8" name="Scroll Bar 46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9" name="Scroll Bar 47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0" name="Scroll Bar 48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1" name="Scroll Bar 49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2" name="Scroll Bar 50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3" name="Scroll Bar 51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4" name="Scroll Bar 52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5" name="Scroll Bar 53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6" name="Scroll Bar 54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7" name="Scroll Bar 55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8" name="Scroll Bar 56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9" name="Scroll Bar 57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0" name="Scroll Bar 58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1" name="Scroll Bar 59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2" name="Scroll Bar 60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3" name="Scroll Bar 61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4" name="Scroll Bar 62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5" name="Scroll Bar 63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6" name="Scroll Bar 64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7" name="Scroll Bar 65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8" name="Scroll Bar 66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9" name="Scroll Bar 67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0" name="Scroll Bar 68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1" name="Scroll Bar 69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2" name="Scroll Bar 70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3" name="Scroll Bar 71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4" name="Scroll Bar 72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5" name="Scroll Bar 73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6" name="Scroll Bar 74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47" name="Scroll Bar 75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48" name="Scroll Bar 76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49" name="Scroll Bar 77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0" name="Scroll Bar 78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1" name="Scroll Bar 79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2" name="Scroll Bar 80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3" name="Scroll Bar 81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4" name="Scroll Bar 82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5" name="Scroll Bar 83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6" name="Scroll Bar 84">
              <controlPr defaultSize="0" autoPict="0">
                <anchor moveWithCells="1">
                  <from>
                    <xdr:col>35</xdr:col>
                    <xdr:colOff>0</xdr:colOff>
                    <xdr:row>0</xdr:row>
                    <xdr:rowOff>0</xdr:rowOff>
                  </from>
                  <to>
                    <xdr:col>36</xdr:col>
                    <xdr:colOff>7620</xdr:colOff>
                    <xdr:row>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7" name="Scroll Bar 90">
              <controlPr defaultSize="0" autoPict="0">
                <anchor moveWithCells="1">
                  <from>
                    <xdr:col>56</xdr:col>
                    <xdr:colOff>7620</xdr:colOff>
                    <xdr:row>1</xdr:row>
                    <xdr:rowOff>53340</xdr:rowOff>
                  </from>
                  <to>
                    <xdr:col>56</xdr:col>
                    <xdr:colOff>502920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G135"/>
  <sheetViews>
    <sheetView showGridLines="0" topLeftCell="A22" zoomScale="60" zoomScaleNormal="90" workbookViewId="0">
      <selection activeCell="F32" sqref="F32"/>
    </sheetView>
  </sheetViews>
  <sheetFormatPr baseColWidth="10" defaultRowHeight="13.2" x14ac:dyDescent="0.25"/>
  <cols>
    <col min="1" max="1" width="70.5546875" bestFit="1" customWidth="1"/>
    <col min="2" max="2" width="21.44140625" bestFit="1" customWidth="1"/>
    <col min="3" max="3" width="20" customWidth="1"/>
    <col min="4" max="4" width="20.88671875" customWidth="1"/>
    <col min="5" max="5" width="17.5546875" bestFit="1" customWidth="1"/>
    <col min="6" max="6" width="16.6640625" customWidth="1"/>
    <col min="7" max="7" width="15" customWidth="1"/>
  </cols>
  <sheetData>
    <row r="1" spans="1:7" ht="21" x14ac:dyDescent="0.4">
      <c r="A1" s="263" t="s">
        <v>0</v>
      </c>
      <c r="B1" s="264"/>
      <c r="C1" s="264"/>
      <c r="D1" s="264"/>
      <c r="E1" s="265"/>
      <c r="F1" s="6"/>
      <c r="G1" s="6"/>
    </row>
    <row r="2" spans="1:7" ht="21" x14ac:dyDescent="0.4">
      <c r="A2" s="266" t="s">
        <v>153</v>
      </c>
      <c r="B2" s="267"/>
      <c r="C2" s="267"/>
      <c r="D2" s="267"/>
      <c r="E2" s="268"/>
      <c r="F2" s="6"/>
      <c r="G2" s="6"/>
    </row>
    <row r="3" spans="1:7" ht="21.6" thickBot="1" x14ac:dyDescent="0.45">
      <c r="A3" s="269" t="s">
        <v>344</v>
      </c>
      <c r="B3" s="270"/>
      <c r="C3" s="270"/>
      <c r="D3" s="270"/>
      <c r="E3" s="271"/>
      <c r="F3" s="6"/>
      <c r="G3" s="6"/>
    </row>
    <row r="4" spans="1:7" ht="21.6" thickBot="1" x14ac:dyDescent="0.45">
      <c r="A4" s="35"/>
      <c r="B4" s="35"/>
      <c r="C4" s="35"/>
      <c r="D4" s="35"/>
      <c r="E4" s="35"/>
      <c r="F4" s="6"/>
      <c r="G4" s="6"/>
    </row>
    <row r="5" spans="1:7" ht="21" x14ac:dyDescent="0.4">
      <c r="A5" s="160" t="s">
        <v>1</v>
      </c>
      <c r="B5" s="160" t="s">
        <v>20</v>
      </c>
      <c r="C5" s="160" t="s">
        <v>21</v>
      </c>
      <c r="D5" s="160" t="s">
        <v>22</v>
      </c>
      <c r="E5" s="160" t="s">
        <v>23</v>
      </c>
      <c r="F5" s="6"/>
      <c r="G5" s="6"/>
    </row>
    <row r="6" spans="1:7" ht="21.6" thickBot="1" x14ac:dyDescent="0.45">
      <c r="A6" s="161"/>
      <c r="B6" s="162" t="s">
        <v>19</v>
      </c>
      <c r="C6" s="162" t="s">
        <v>19</v>
      </c>
      <c r="D6" s="162" t="s">
        <v>19</v>
      </c>
      <c r="E6" s="162" t="s">
        <v>19</v>
      </c>
      <c r="F6" s="6"/>
      <c r="G6" s="6"/>
    </row>
    <row r="7" spans="1:7" ht="20.399999999999999" x14ac:dyDescent="0.35">
      <c r="A7" s="36"/>
      <c r="B7" s="36"/>
      <c r="C7" s="36"/>
      <c r="D7" s="36"/>
      <c r="E7" s="36"/>
      <c r="F7" s="6"/>
      <c r="G7" s="6"/>
    </row>
    <row r="8" spans="1:7" ht="21" x14ac:dyDescent="0.4">
      <c r="A8" s="165" t="s">
        <v>156</v>
      </c>
      <c r="B8" s="166"/>
      <c r="C8" s="166"/>
      <c r="D8" s="166"/>
      <c r="E8" s="166"/>
      <c r="F8" s="6"/>
      <c r="G8" s="6"/>
    </row>
    <row r="9" spans="1:7" ht="20.399999999999999" x14ac:dyDescent="0.35">
      <c r="A9" s="164" t="s">
        <v>155</v>
      </c>
      <c r="B9" s="167"/>
      <c r="C9" s="167"/>
      <c r="D9" s="167"/>
      <c r="E9" s="167"/>
      <c r="F9" s="6"/>
      <c r="G9" s="6"/>
    </row>
    <row r="10" spans="1:7" ht="20.399999999999999" x14ac:dyDescent="0.35">
      <c r="A10" s="164" t="s">
        <v>154</v>
      </c>
      <c r="B10" s="167"/>
      <c r="C10" s="167"/>
      <c r="D10" s="167"/>
      <c r="E10" s="167"/>
      <c r="F10" s="6"/>
      <c r="G10" s="6"/>
    </row>
    <row r="11" spans="1:7" ht="21" x14ac:dyDescent="0.4">
      <c r="A11" s="165" t="s">
        <v>405</v>
      </c>
      <c r="B11" s="166"/>
      <c r="C11" s="166"/>
      <c r="D11" s="166"/>
      <c r="E11" s="166"/>
      <c r="F11" s="6"/>
      <c r="G11" s="6"/>
    </row>
    <row r="12" spans="1:7" ht="21" x14ac:dyDescent="0.4">
      <c r="A12" s="165" t="s">
        <v>280</v>
      </c>
      <c r="B12" s="168"/>
      <c r="C12" s="168"/>
      <c r="D12" s="168"/>
      <c r="E12" s="168"/>
      <c r="F12" s="6"/>
      <c r="G12" s="6"/>
    </row>
    <row r="13" spans="1:7" ht="21" x14ac:dyDescent="0.4">
      <c r="A13" s="169" t="s">
        <v>256</v>
      </c>
      <c r="B13" s="170" t="str">
        <f>IF(B12&gt;1,"SÍ","NO")</f>
        <v>NO</v>
      </c>
      <c r="C13" s="170" t="str">
        <f t="shared" ref="C13:E13" si="0">IF(C12&gt;1,"SÍ","NO")</f>
        <v>NO</v>
      </c>
      <c r="D13" s="170" t="str">
        <f t="shared" si="0"/>
        <v>NO</v>
      </c>
      <c r="E13" s="170" t="str">
        <f t="shared" si="0"/>
        <v>NO</v>
      </c>
      <c r="F13" s="6"/>
      <c r="G13" s="6"/>
    </row>
    <row r="14" spans="1:7" ht="21.6" thickBot="1" x14ac:dyDescent="0.45">
      <c r="A14" s="35"/>
      <c r="B14" s="35"/>
      <c r="C14" s="35"/>
      <c r="D14" s="35"/>
      <c r="E14" s="36"/>
      <c r="F14" s="6"/>
      <c r="G14" s="6"/>
    </row>
    <row r="15" spans="1:7" ht="21" x14ac:dyDescent="0.4">
      <c r="A15" s="263" t="s">
        <v>0</v>
      </c>
      <c r="B15" s="264"/>
      <c r="C15" s="264"/>
      <c r="D15" s="265"/>
      <c r="E15" s="36"/>
      <c r="F15" s="6"/>
      <c r="G15" s="6"/>
    </row>
    <row r="16" spans="1:7" ht="21" x14ac:dyDescent="0.4">
      <c r="A16" s="266" t="s">
        <v>144</v>
      </c>
      <c r="B16" s="267"/>
      <c r="C16" s="267"/>
      <c r="D16" s="268"/>
      <c r="E16" s="36"/>
      <c r="F16" s="6"/>
      <c r="G16" s="6"/>
    </row>
    <row r="17" spans="1:7" ht="21.6" thickBot="1" x14ac:dyDescent="0.45">
      <c r="A17" s="269" t="s">
        <v>215</v>
      </c>
      <c r="B17" s="270"/>
      <c r="C17" s="270"/>
      <c r="D17" s="271"/>
      <c r="E17" s="36"/>
      <c r="F17" s="6"/>
      <c r="G17" s="6"/>
    </row>
    <row r="18" spans="1:7" ht="20.399999999999999" x14ac:dyDescent="0.35">
      <c r="A18" s="36"/>
      <c r="B18" s="36"/>
      <c r="C18" s="36"/>
      <c r="D18" s="36"/>
      <c r="E18" s="36"/>
      <c r="F18" s="6"/>
      <c r="G18" s="6"/>
    </row>
    <row r="19" spans="1:7" ht="21" x14ac:dyDescent="0.4">
      <c r="A19" s="171"/>
      <c r="B19" s="174" t="s">
        <v>146</v>
      </c>
      <c r="C19" s="272" t="s">
        <v>148</v>
      </c>
      <c r="D19" s="273"/>
      <c r="E19" s="36"/>
      <c r="F19" s="6"/>
      <c r="G19" s="6"/>
    </row>
    <row r="20" spans="1:7" ht="21" x14ac:dyDescent="0.4">
      <c r="A20" s="172" t="s">
        <v>145</v>
      </c>
      <c r="B20" s="175" t="s">
        <v>147</v>
      </c>
      <c r="C20" s="174" t="s">
        <v>149</v>
      </c>
      <c r="D20" s="174" t="s">
        <v>149</v>
      </c>
      <c r="E20" s="36"/>
      <c r="F20" s="6"/>
      <c r="G20" s="6"/>
    </row>
    <row r="21" spans="1:7" ht="21" x14ac:dyDescent="0.4">
      <c r="A21" s="173"/>
      <c r="B21" s="176"/>
      <c r="C21" s="176" t="s">
        <v>222</v>
      </c>
      <c r="D21" s="176" t="s">
        <v>223</v>
      </c>
      <c r="E21" s="36"/>
      <c r="F21" s="6"/>
      <c r="G21" s="6"/>
    </row>
    <row r="22" spans="1:7" ht="22.8" x14ac:dyDescent="0.4">
      <c r="A22" s="164" t="s">
        <v>345</v>
      </c>
      <c r="B22" s="177"/>
      <c r="C22" s="178"/>
      <c r="D22" s="170"/>
      <c r="E22" s="36"/>
      <c r="F22" s="6"/>
      <c r="G22" s="6"/>
    </row>
    <row r="23" spans="1:7" ht="22.8" x14ac:dyDescent="0.4">
      <c r="A23" s="164" t="s">
        <v>150</v>
      </c>
      <c r="B23" s="179"/>
      <c r="C23" s="225"/>
      <c r="D23" s="170"/>
      <c r="E23" s="36"/>
      <c r="F23" s="6"/>
      <c r="G23" s="6"/>
    </row>
    <row r="24" spans="1:7" ht="22.8" x14ac:dyDescent="0.4">
      <c r="A24" s="164" t="s">
        <v>151</v>
      </c>
      <c r="B24" s="180"/>
      <c r="C24" s="225"/>
      <c r="D24" s="170"/>
      <c r="E24" s="36"/>
      <c r="F24" s="6"/>
      <c r="G24" s="6"/>
    </row>
    <row r="25" spans="1:7" ht="22.8" x14ac:dyDescent="0.4">
      <c r="A25" s="164" t="s">
        <v>152</v>
      </c>
      <c r="B25" s="181"/>
      <c r="C25" s="225"/>
      <c r="D25" s="170"/>
      <c r="E25" s="36"/>
      <c r="F25" s="6"/>
      <c r="G25" s="6"/>
    </row>
    <row r="26" spans="1:7" ht="22.8" x14ac:dyDescent="0.4">
      <c r="A26" s="164" t="s">
        <v>173</v>
      </c>
      <c r="B26" s="234"/>
      <c r="C26" s="225"/>
      <c r="D26" s="170"/>
      <c r="E26" s="36"/>
      <c r="F26" s="6"/>
      <c r="G26" s="6"/>
    </row>
    <row r="27" spans="1:7" ht="22.8" x14ac:dyDescent="0.4">
      <c r="A27" s="37"/>
      <c r="B27" s="38"/>
      <c r="C27" s="39"/>
      <c r="D27" s="35"/>
      <c r="E27" s="36"/>
      <c r="F27" s="20"/>
      <c r="G27" s="6"/>
    </row>
    <row r="28" spans="1:7" x14ac:dyDescent="0.25">
      <c r="A28" s="20"/>
      <c r="B28" s="21"/>
      <c r="C28" s="6"/>
      <c r="D28" s="6"/>
      <c r="E28" s="6"/>
      <c r="F28" s="163"/>
      <c r="G28" s="6"/>
    </row>
    <row r="29" spans="1:7" x14ac:dyDescent="0.25">
      <c r="A29" s="6"/>
      <c r="B29" s="6"/>
      <c r="C29" s="6"/>
      <c r="D29" s="6"/>
      <c r="E29" s="6"/>
      <c r="F29" s="6"/>
      <c r="G29" s="6"/>
    </row>
    <row r="30" spans="1:7" x14ac:dyDescent="0.25">
      <c r="A30" s="6"/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7" x14ac:dyDescent="0.25">
      <c r="A33" s="6"/>
      <c r="B33" s="6"/>
      <c r="C33" s="6"/>
      <c r="D33" s="6"/>
      <c r="E33" s="6"/>
      <c r="F33" s="6"/>
      <c r="G33" s="6"/>
    </row>
    <row r="34" spans="1:7" x14ac:dyDescent="0.25">
      <c r="A34" s="6"/>
      <c r="B34" s="6"/>
      <c r="C34" s="6"/>
      <c r="D34" s="6"/>
      <c r="E34" s="6"/>
      <c r="F34" s="6"/>
      <c r="G34" s="6"/>
    </row>
    <row r="35" spans="1:7" x14ac:dyDescent="0.25">
      <c r="A35" s="6"/>
      <c r="B35" s="6"/>
      <c r="C35" s="6"/>
      <c r="D35" s="6"/>
      <c r="E35" s="6"/>
      <c r="F35" s="6"/>
      <c r="G35" s="6"/>
    </row>
    <row r="36" spans="1:7" x14ac:dyDescent="0.25">
      <c r="A36" s="6"/>
      <c r="B36" s="6"/>
      <c r="C36" s="6"/>
      <c r="D36" s="6"/>
      <c r="E36" s="6"/>
      <c r="F36" s="6"/>
      <c r="G36" s="6"/>
    </row>
    <row r="37" spans="1:7" x14ac:dyDescent="0.25">
      <c r="A37" s="6"/>
      <c r="B37" s="6"/>
      <c r="C37" s="6"/>
      <c r="D37" s="6"/>
      <c r="E37" s="6"/>
      <c r="F37" s="6"/>
      <c r="G37" s="6"/>
    </row>
    <row r="38" spans="1:7" x14ac:dyDescent="0.25">
      <c r="A38" s="6"/>
      <c r="B38" s="6"/>
      <c r="C38" s="6"/>
      <c r="D38" s="6"/>
      <c r="E38" s="6"/>
      <c r="F38" s="6"/>
      <c r="G38" s="6"/>
    </row>
    <row r="39" spans="1:7" x14ac:dyDescent="0.25">
      <c r="A39" s="6"/>
      <c r="B39" s="6"/>
      <c r="C39" s="6"/>
      <c r="D39" s="6"/>
      <c r="E39" s="6"/>
      <c r="F39" s="6"/>
      <c r="G39" s="6"/>
    </row>
    <row r="40" spans="1:7" x14ac:dyDescent="0.25">
      <c r="A40" s="6"/>
      <c r="B40" s="6"/>
      <c r="C40" s="6"/>
      <c r="D40" s="6"/>
      <c r="E40" s="6"/>
      <c r="F40" s="6"/>
      <c r="G40" s="6"/>
    </row>
    <row r="41" spans="1:7" x14ac:dyDescent="0.25">
      <c r="A41" s="6"/>
      <c r="B41" s="6"/>
      <c r="C41" s="6"/>
      <c r="D41" s="6"/>
      <c r="E41" s="6"/>
      <c r="F41" s="6"/>
      <c r="G41" s="6"/>
    </row>
    <row r="42" spans="1:7" x14ac:dyDescent="0.25">
      <c r="A42" s="6"/>
      <c r="B42" s="6"/>
      <c r="C42" s="6"/>
      <c r="D42" s="6"/>
      <c r="E42" s="6"/>
      <c r="F42" s="6"/>
      <c r="G42" s="6"/>
    </row>
    <row r="43" spans="1:7" x14ac:dyDescent="0.25">
      <c r="A43" s="6"/>
      <c r="B43" s="6"/>
      <c r="C43" s="6"/>
      <c r="D43" s="6"/>
      <c r="E43" s="6"/>
      <c r="F43" s="6"/>
      <c r="G43" s="6"/>
    </row>
    <row r="44" spans="1:7" x14ac:dyDescent="0.25">
      <c r="A44" s="6"/>
      <c r="B44" s="6"/>
      <c r="C44" s="6"/>
      <c r="D44" s="6"/>
      <c r="E44" s="6"/>
      <c r="F44" s="6"/>
      <c r="G44" s="6"/>
    </row>
    <row r="45" spans="1:7" x14ac:dyDescent="0.25">
      <c r="A45" s="6"/>
      <c r="B45" s="6"/>
      <c r="C45" s="6"/>
      <c r="D45" s="6"/>
      <c r="E45" s="6"/>
      <c r="F45" s="6"/>
      <c r="G45" s="6"/>
    </row>
    <row r="46" spans="1:7" x14ac:dyDescent="0.25">
      <c r="A46" s="6"/>
      <c r="B46" s="6"/>
      <c r="C46" s="6"/>
      <c r="D46" s="6"/>
      <c r="E46" s="6"/>
      <c r="F46" s="6"/>
      <c r="G46" s="6"/>
    </row>
    <row r="47" spans="1:7" x14ac:dyDescent="0.25">
      <c r="A47" s="6"/>
      <c r="B47" s="6"/>
      <c r="C47" s="6"/>
      <c r="D47" s="6"/>
      <c r="E47" s="6"/>
      <c r="F47" s="6"/>
      <c r="G47" s="6"/>
    </row>
    <row r="48" spans="1:7" x14ac:dyDescent="0.25">
      <c r="A48" s="6"/>
      <c r="B48" s="6"/>
      <c r="C48" s="6"/>
      <c r="D48" s="6"/>
      <c r="E48" s="6"/>
      <c r="F48" s="6"/>
      <c r="G48" s="6"/>
    </row>
    <row r="49" spans="1:7" x14ac:dyDescent="0.25">
      <c r="A49" s="6"/>
      <c r="B49" s="6"/>
      <c r="C49" s="6"/>
      <c r="D49" s="6"/>
      <c r="E49" s="6"/>
      <c r="F49" s="6"/>
      <c r="G49" s="6"/>
    </row>
    <row r="50" spans="1:7" x14ac:dyDescent="0.25">
      <c r="A50" s="6"/>
      <c r="B50" s="6"/>
      <c r="C50" s="6"/>
      <c r="D50" s="6"/>
      <c r="E50" s="6"/>
      <c r="F50" s="6"/>
      <c r="G50" s="6"/>
    </row>
    <row r="51" spans="1:7" x14ac:dyDescent="0.25">
      <c r="A51" s="6"/>
      <c r="B51" s="6"/>
      <c r="C51" s="6"/>
      <c r="D51" s="6"/>
      <c r="E51" s="6"/>
      <c r="F51" s="6"/>
      <c r="G51" s="6"/>
    </row>
    <row r="52" spans="1:7" x14ac:dyDescent="0.25">
      <c r="A52" s="6"/>
      <c r="B52" s="6"/>
      <c r="C52" s="6"/>
      <c r="D52" s="6"/>
      <c r="E52" s="6"/>
      <c r="F52" s="6"/>
      <c r="G52" s="6"/>
    </row>
    <row r="53" spans="1:7" x14ac:dyDescent="0.25">
      <c r="A53" s="6"/>
      <c r="B53" s="6"/>
      <c r="C53" s="6"/>
      <c r="D53" s="6"/>
      <c r="E53" s="6"/>
      <c r="F53" s="6"/>
      <c r="G53" s="6"/>
    </row>
    <row r="54" spans="1:7" x14ac:dyDescent="0.25">
      <c r="A54" s="6"/>
      <c r="B54" s="6"/>
      <c r="C54" s="6"/>
      <c r="D54" s="6"/>
      <c r="E54" s="6"/>
      <c r="F54" s="6"/>
      <c r="G54" s="6"/>
    </row>
    <row r="55" spans="1:7" x14ac:dyDescent="0.25">
      <c r="A55" s="6"/>
      <c r="B55" s="6"/>
      <c r="C55" s="6"/>
      <c r="D55" s="6"/>
      <c r="E55" s="6"/>
      <c r="F55" s="6"/>
      <c r="G55" s="6"/>
    </row>
    <row r="56" spans="1:7" x14ac:dyDescent="0.25">
      <c r="A56" s="6"/>
      <c r="B56" s="6"/>
      <c r="C56" s="6"/>
      <c r="D56" s="6"/>
      <c r="E56" s="6"/>
      <c r="F56" s="6"/>
      <c r="G56" s="6"/>
    </row>
    <row r="57" spans="1:7" x14ac:dyDescent="0.25">
      <c r="A57" s="6"/>
      <c r="B57" s="6"/>
      <c r="C57" s="6"/>
      <c r="D57" s="6"/>
      <c r="E57" s="6"/>
      <c r="F57" s="6"/>
      <c r="G57" s="6"/>
    </row>
    <row r="58" spans="1:7" x14ac:dyDescent="0.25">
      <c r="A58" s="6"/>
      <c r="B58" s="6"/>
      <c r="C58" s="6"/>
      <c r="D58" s="6"/>
      <c r="E58" s="6"/>
      <c r="F58" s="6"/>
      <c r="G58" s="6"/>
    </row>
    <row r="59" spans="1:7" x14ac:dyDescent="0.25">
      <c r="A59" s="6"/>
      <c r="B59" s="6"/>
      <c r="C59" s="6"/>
      <c r="D59" s="6"/>
      <c r="E59" s="6"/>
      <c r="F59" s="6"/>
      <c r="G59" s="6"/>
    </row>
    <row r="60" spans="1:7" x14ac:dyDescent="0.25">
      <c r="A60" s="6"/>
      <c r="B60" s="6"/>
      <c r="C60" s="6"/>
      <c r="D60" s="6"/>
      <c r="E60" s="6"/>
      <c r="F60" s="6"/>
      <c r="G60" s="6"/>
    </row>
    <row r="61" spans="1:7" x14ac:dyDescent="0.25">
      <c r="A61" s="6"/>
      <c r="B61" s="6"/>
      <c r="C61" s="6"/>
      <c r="D61" s="6"/>
      <c r="E61" s="6"/>
      <c r="F61" s="6"/>
      <c r="G61" s="6"/>
    </row>
    <row r="62" spans="1:7" x14ac:dyDescent="0.25">
      <c r="A62" s="6"/>
      <c r="B62" s="6"/>
      <c r="C62" s="6"/>
      <c r="D62" s="6"/>
      <c r="E62" s="6"/>
      <c r="F62" s="6"/>
      <c r="G62" s="6"/>
    </row>
    <row r="63" spans="1:7" x14ac:dyDescent="0.25">
      <c r="A63" s="6"/>
      <c r="B63" s="6"/>
      <c r="C63" s="6"/>
      <c r="D63" s="6"/>
      <c r="E63" s="6"/>
      <c r="F63" s="6"/>
      <c r="G63" s="6"/>
    </row>
    <row r="64" spans="1:7" x14ac:dyDescent="0.25">
      <c r="A64" s="6"/>
      <c r="B64" s="6"/>
      <c r="C64" s="6"/>
      <c r="D64" s="6"/>
      <c r="E64" s="6"/>
      <c r="F64" s="6"/>
      <c r="G64" s="6"/>
    </row>
    <row r="65" spans="1:7" x14ac:dyDescent="0.25">
      <c r="A65" s="6"/>
      <c r="B65" s="6"/>
      <c r="C65" s="6"/>
      <c r="D65" s="6"/>
      <c r="E65" s="6"/>
      <c r="F65" s="6"/>
      <c r="G65" s="6"/>
    </row>
    <row r="66" spans="1:7" x14ac:dyDescent="0.25">
      <c r="A66" s="6"/>
      <c r="B66" s="6"/>
      <c r="C66" s="6"/>
      <c r="D66" s="6"/>
      <c r="E66" s="6"/>
      <c r="F66" s="6"/>
      <c r="G66" s="6"/>
    </row>
    <row r="67" spans="1:7" x14ac:dyDescent="0.25">
      <c r="A67" s="6"/>
      <c r="B67" s="6"/>
      <c r="C67" s="6"/>
      <c r="D67" s="6"/>
      <c r="E67" s="6"/>
      <c r="F67" s="6"/>
      <c r="G67" s="6"/>
    </row>
    <row r="68" spans="1:7" x14ac:dyDescent="0.25">
      <c r="A68" s="6"/>
      <c r="B68" s="6"/>
      <c r="C68" s="6"/>
      <c r="D68" s="6"/>
      <c r="E68" s="6"/>
      <c r="F68" s="6"/>
      <c r="G68" s="6"/>
    </row>
    <row r="69" spans="1:7" x14ac:dyDescent="0.25">
      <c r="A69" s="6"/>
      <c r="B69" s="6"/>
      <c r="C69" s="6"/>
      <c r="D69" s="6"/>
      <c r="E69" s="6"/>
      <c r="F69" s="6"/>
      <c r="G69" s="6"/>
    </row>
    <row r="70" spans="1:7" x14ac:dyDescent="0.25">
      <c r="A70" s="6"/>
      <c r="B70" s="6"/>
      <c r="C70" s="6"/>
      <c r="D70" s="6"/>
      <c r="E70" s="6"/>
      <c r="F70" s="6"/>
      <c r="G70" s="6"/>
    </row>
    <row r="71" spans="1:7" x14ac:dyDescent="0.25">
      <c r="A71" s="6"/>
      <c r="B71" s="6"/>
      <c r="C71" s="6"/>
      <c r="D71" s="6"/>
      <c r="E71" s="6"/>
      <c r="F71" s="6"/>
      <c r="G71" s="6"/>
    </row>
    <row r="72" spans="1:7" x14ac:dyDescent="0.25">
      <c r="A72" s="6"/>
      <c r="B72" s="6"/>
      <c r="C72" s="6"/>
      <c r="D72" s="6"/>
      <c r="E72" s="6"/>
      <c r="F72" s="6"/>
      <c r="G72" s="6"/>
    </row>
    <row r="73" spans="1:7" x14ac:dyDescent="0.25">
      <c r="A73" s="6"/>
      <c r="B73" s="6"/>
      <c r="C73" s="6"/>
      <c r="D73" s="6"/>
      <c r="E73" s="6"/>
      <c r="F73" s="6"/>
      <c r="G73" s="6"/>
    </row>
    <row r="74" spans="1:7" x14ac:dyDescent="0.25">
      <c r="A74" s="6"/>
      <c r="B74" s="6"/>
      <c r="C74" s="6"/>
      <c r="D74" s="6"/>
      <c r="E74" s="6"/>
      <c r="F74" s="6"/>
      <c r="G74" s="6"/>
    </row>
    <row r="75" spans="1:7" x14ac:dyDescent="0.25">
      <c r="A75" s="6"/>
      <c r="B75" s="6"/>
      <c r="C75" s="6"/>
      <c r="D75" s="6"/>
      <c r="E75" s="6"/>
      <c r="F75" s="6"/>
      <c r="G75" s="6"/>
    </row>
    <row r="76" spans="1:7" x14ac:dyDescent="0.25">
      <c r="A76" s="6"/>
      <c r="B76" s="6"/>
      <c r="C76" s="6"/>
      <c r="D76" s="6"/>
      <c r="E76" s="6"/>
      <c r="F76" s="6"/>
      <c r="G76" s="6"/>
    </row>
    <row r="77" spans="1:7" x14ac:dyDescent="0.25">
      <c r="A77" s="6"/>
      <c r="B77" s="6"/>
      <c r="C77" s="6"/>
      <c r="D77" s="6"/>
      <c r="E77" s="6"/>
      <c r="F77" s="6"/>
      <c r="G77" s="6"/>
    </row>
    <row r="78" spans="1:7" x14ac:dyDescent="0.25">
      <c r="A78" s="6"/>
      <c r="B78" s="6"/>
      <c r="C78" s="6"/>
      <c r="D78" s="6"/>
      <c r="E78" s="6"/>
      <c r="F78" s="6"/>
      <c r="G78" s="6"/>
    </row>
    <row r="79" spans="1:7" x14ac:dyDescent="0.25">
      <c r="A79" s="6"/>
      <c r="B79" s="6"/>
      <c r="C79" s="6"/>
      <c r="D79" s="6"/>
      <c r="E79" s="6"/>
      <c r="F79" s="6"/>
      <c r="G79" s="6"/>
    </row>
    <row r="80" spans="1:7" x14ac:dyDescent="0.25">
      <c r="A80" s="6"/>
      <c r="B80" s="6"/>
      <c r="C80" s="6"/>
      <c r="D80" s="6"/>
      <c r="E80" s="6"/>
      <c r="F80" s="6"/>
      <c r="G80" s="6"/>
    </row>
    <row r="81" spans="1:7" x14ac:dyDescent="0.25">
      <c r="A81" s="6"/>
      <c r="B81" s="6"/>
      <c r="C81" s="6"/>
      <c r="D81" s="6"/>
      <c r="E81" s="6"/>
      <c r="F81" s="6"/>
      <c r="G81" s="6"/>
    </row>
    <row r="82" spans="1:7" x14ac:dyDescent="0.25">
      <c r="A82" s="6"/>
      <c r="B82" s="6"/>
      <c r="C82" s="6"/>
      <c r="D82" s="6"/>
      <c r="E82" s="6"/>
      <c r="F82" s="6"/>
      <c r="G82" s="6"/>
    </row>
    <row r="83" spans="1:7" x14ac:dyDescent="0.25">
      <c r="A83" s="6"/>
      <c r="B83" s="6"/>
      <c r="C83" s="6"/>
      <c r="D83" s="6"/>
      <c r="E83" s="6"/>
      <c r="F83" s="6"/>
      <c r="G83" s="6"/>
    </row>
    <row r="84" spans="1:7" x14ac:dyDescent="0.25">
      <c r="A84" s="6"/>
      <c r="B84" s="6"/>
      <c r="C84" s="6"/>
      <c r="D84" s="6"/>
      <c r="E84" s="6"/>
      <c r="F84" s="6"/>
      <c r="G84" s="6"/>
    </row>
    <row r="85" spans="1:7" x14ac:dyDescent="0.25">
      <c r="A85" s="6"/>
      <c r="B85" s="6"/>
      <c r="C85" s="6"/>
      <c r="D85" s="6"/>
      <c r="E85" s="6"/>
      <c r="F85" s="6"/>
      <c r="G85" s="6"/>
    </row>
    <row r="86" spans="1:7" x14ac:dyDescent="0.25">
      <c r="A86" s="6"/>
      <c r="B86" s="6"/>
      <c r="C86" s="6"/>
      <c r="D86" s="6"/>
      <c r="E86" s="6"/>
      <c r="F86" s="6"/>
      <c r="G86" s="6"/>
    </row>
    <row r="87" spans="1:7" x14ac:dyDescent="0.25">
      <c r="A87" s="6"/>
      <c r="B87" s="6"/>
      <c r="C87" s="6"/>
      <c r="D87" s="6"/>
      <c r="E87" s="6"/>
      <c r="F87" s="6"/>
      <c r="G87" s="6"/>
    </row>
    <row r="88" spans="1:7" x14ac:dyDescent="0.25">
      <c r="A88" s="6"/>
      <c r="B88" s="6"/>
      <c r="C88" s="6"/>
      <c r="D88" s="6"/>
      <c r="E88" s="6"/>
      <c r="F88" s="6"/>
      <c r="G88" s="6"/>
    </row>
    <row r="89" spans="1:7" x14ac:dyDescent="0.25">
      <c r="A89" s="6"/>
      <c r="B89" s="6"/>
      <c r="C89" s="6"/>
      <c r="D89" s="6"/>
      <c r="E89" s="6"/>
      <c r="F89" s="6"/>
      <c r="G89" s="6"/>
    </row>
    <row r="90" spans="1:7" x14ac:dyDescent="0.25">
      <c r="A90" s="6"/>
      <c r="B90" s="6"/>
      <c r="C90" s="6"/>
      <c r="D90" s="6"/>
      <c r="E90" s="6"/>
      <c r="F90" s="6"/>
      <c r="G90" s="6"/>
    </row>
    <row r="91" spans="1:7" x14ac:dyDescent="0.25">
      <c r="A91" s="6"/>
      <c r="B91" s="6"/>
      <c r="C91" s="6"/>
      <c r="D91" s="6"/>
      <c r="E91" s="6"/>
      <c r="F91" s="6"/>
      <c r="G91" s="6"/>
    </row>
    <row r="92" spans="1:7" x14ac:dyDescent="0.25">
      <c r="A92" s="6"/>
      <c r="B92" s="6"/>
      <c r="C92" s="6"/>
      <c r="D92" s="6"/>
      <c r="E92" s="6"/>
      <c r="F92" s="6"/>
      <c r="G92" s="6"/>
    </row>
    <row r="93" spans="1:7" x14ac:dyDescent="0.25">
      <c r="A93" s="6"/>
      <c r="B93" s="6"/>
      <c r="C93" s="6"/>
      <c r="D93" s="6"/>
      <c r="E93" s="6"/>
      <c r="F93" s="6"/>
      <c r="G93" s="6"/>
    </row>
    <row r="94" spans="1:7" x14ac:dyDescent="0.25">
      <c r="A94" s="6"/>
      <c r="B94" s="6"/>
      <c r="C94" s="6"/>
      <c r="D94" s="6"/>
      <c r="E94" s="6"/>
      <c r="F94" s="6"/>
      <c r="G94" s="6"/>
    </row>
    <row r="95" spans="1:7" x14ac:dyDescent="0.25">
      <c r="A95" s="6"/>
      <c r="B95" s="6"/>
      <c r="C95" s="6"/>
      <c r="D95" s="6"/>
      <c r="E95" s="6"/>
      <c r="F95" s="6"/>
      <c r="G95" s="6"/>
    </row>
    <row r="96" spans="1:7" x14ac:dyDescent="0.25">
      <c r="A96" s="6"/>
      <c r="B96" s="6"/>
      <c r="C96" s="6"/>
      <c r="D96" s="6"/>
      <c r="E96" s="6"/>
      <c r="F96" s="6"/>
      <c r="G96" s="6"/>
    </row>
    <row r="97" spans="1:7" x14ac:dyDescent="0.25">
      <c r="A97" s="6"/>
      <c r="B97" s="6"/>
      <c r="C97" s="6"/>
      <c r="D97" s="6"/>
      <c r="E97" s="6"/>
      <c r="F97" s="6"/>
      <c r="G97" s="6"/>
    </row>
    <row r="98" spans="1:7" x14ac:dyDescent="0.25">
      <c r="A98" s="6"/>
      <c r="B98" s="6"/>
      <c r="C98" s="6"/>
      <c r="D98" s="6"/>
      <c r="E98" s="6"/>
      <c r="F98" s="6"/>
      <c r="G98" s="6"/>
    </row>
    <row r="99" spans="1:7" x14ac:dyDescent="0.25">
      <c r="A99" s="6"/>
      <c r="B99" s="6"/>
      <c r="C99" s="6"/>
      <c r="D99" s="6"/>
      <c r="E99" s="6"/>
      <c r="F99" s="6"/>
      <c r="G99" s="6"/>
    </row>
    <row r="100" spans="1:7" x14ac:dyDescent="0.25">
      <c r="A100" s="6"/>
      <c r="B100" s="6"/>
      <c r="C100" s="6"/>
      <c r="D100" s="6"/>
      <c r="E100" s="6"/>
      <c r="F100" s="6"/>
      <c r="G100" s="6"/>
    </row>
    <row r="101" spans="1:7" x14ac:dyDescent="0.25">
      <c r="A101" s="6"/>
      <c r="B101" s="6"/>
      <c r="C101" s="6"/>
      <c r="D101" s="6"/>
      <c r="E101" s="6"/>
      <c r="F101" s="6"/>
      <c r="G101" s="6"/>
    </row>
    <row r="102" spans="1:7" x14ac:dyDescent="0.25">
      <c r="A102" s="6"/>
      <c r="B102" s="6"/>
      <c r="C102" s="6"/>
      <c r="D102" s="6"/>
      <c r="E102" s="6"/>
      <c r="F102" s="6"/>
      <c r="G102" s="6"/>
    </row>
    <row r="103" spans="1:7" x14ac:dyDescent="0.25">
      <c r="A103" s="6"/>
      <c r="B103" s="6"/>
      <c r="C103" s="6"/>
      <c r="D103" s="6"/>
      <c r="E103" s="6"/>
      <c r="F103" s="6"/>
      <c r="G103" s="6"/>
    </row>
    <row r="104" spans="1:7" x14ac:dyDescent="0.25">
      <c r="A104" s="6"/>
      <c r="B104" s="6"/>
      <c r="C104" s="6"/>
      <c r="D104" s="6"/>
      <c r="E104" s="6"/>
      <c r="F104" s="6"/>
      <c r="G104" s="6"/>
    </row>
    <row r="105" spans="1:7" x14ac:dyDescent="0.25">
      <c r="A105" s="6"/>
      <c r="B105" s="6"/>
      <c r="C105" s="6"/>
      <c r="D105" s="6"/>
      <c r="E105" s="6"/>
      <c r="F105" s="6"/>
      <c r="G105" s="6"/>
    </row>
    <row r="106" spans="1:7" x14ac:dyDescent="0.25">
      <c r="A106" s="6"/>
      <c r="B106" s="6"/>
      <c r="C106" s="6"/>
      <c r="D106" s="6"/>
      <c r="E106" s="6"/>
      <c r="F106" s="6"/>
      <c r="G106" s="6"/>
    </row>
    <row r="107" spans="1:7" x14ac:dyDescent="0.25">
      <c r="A107" s="6"/>
      <c r="B107" s="6"/>
      <c r="C107" s="6"/>
      <c r="D107" s="6"/>
      <c r="E107" s="6"/>
      <c r="F107" s="6"/>
      <c r="G107" s="6"/>
    </row>
    <row r="108" spans="1:7" x14ac:dyDescent="0.25">
      <c r="A108" s="6"/>
      <c r="B108" s="6"/>
      <c r="C108" s="6"/>
      <c r="D108" s="6"/>
      <c r="E108" s="6"/>
    </row>
    <row r="109" spans="1:7" x14ac:dyDescent="0.25">
      <c r="A109" s="6"/>
      <c r="B109" s="6"/>
      <c r="C109" s="6"/>
      <c r="D109" s="6"/>
      <c r="E109" s="6"/>
    </row>
    <row r="110" spans="1:7" x14ac:dyDescent="0.25">
      <c r="A110" s="6"/>
      <c r="B110" s="6"/>
      <c r="C110" s="6"/>
      <c r="D110" s="6"/>
      <c r="E110" s="6"/>
    </row>
    <row r="111" spans="1:7" x14ac:dyDescent="0.25">
      <c r="A111" s="6"/>
      <c r="B111" s="6"/>
      <c r="C111" s="6"/>
      <c r="D111" s="6"/>
      <c r="E111" s="6"/>
    </row>
    <row r="112" spans="1:7" x14ac:dyDescent="0.25">
      <c r="A112" s="6"/>
      <c r="B112" s="6"/>
      <c r="C112" s="6"/>
      <c r="D112" s="6"/>
      <c r="E112" s="6"/>
    </row>
    <row r="113" spans="1:5" x14ac:dyDescent="0.25">
      <c r="A113" s="6"/>
      <c r="B113" s="6"/>
      <c r="C113" s="6"/>
      <c r="D113" s="6"/>
      <c r="E113" s="6"/>
    </row>
    <row r="114" spans="1:5" x14ac:dyDescent="0.25">
      <c r="A114" s="6"/>
      <c r="B114" s="6"/>
      <c r="C114" s="6"/>
      <c r="D114" s="6"/>
      <c r="E114" s="6"/>
    </row>
    <row r="115" spans="1:5" x14ac:dyDescent="0.25">
      <c r="A115" s="6"/>
      <c r="B115" s="6"/>
      <c r="C115" s="6"/>
      <c r="D115" s="6"/>
      <c r="E115" s="6"/>
    </row>
    <row r="116" spans="1:5" x14ac:dyDescent="0.25">
      <c r="A116" s="6"/>
      <c r="B116" s="6"/>
      <c r="C116" s="6"/>
      <c r="D116" s="6"/>
      <c r="E116" s="6"/>
    </row>
    <row r="117" spans="1:5" x14ac:dyDescent="0.25">
      <c r="A117" s="6"/>
      <c r="B117" s="6"/>
      <c r="C117" s="6"/>
      <c r="D117" s="6"/>
      <c r="E117" s="6"/>
    </row>
    <row r="118" spans="1:5" x14ac:dyDescent="0.25">
      <c r="A118" s="6"/>
      <c r="B118" s="6"/>
      <c r="C118" s="6"/>
      <c r="D118" s="6"/>
      <c r="E118" s="6"/>
    </row>
    <row r="119" spans="1:5" x14ac:dyDescent="0.25">
      <c r="A119" s="6"/>
      <c r="B119" s="6"/>
      <c r="C119" s="6"/>
      <c r="D119" s="6"/>
      <c r="E119" s="6"/>
    </row>
    <row r="120" spans="1:5" x14ac:dyDescent="0.25">
      <c r="A120" s="6"/>
      <c r="B120" s="6"/>
      <c r="C120" s="6"/>
      <c r="D120" s="6"/>
      <c r="E120" s="6"/>
    </row>
    <row r="121" spans="1:5" x14ac:dyDescent="0.25">
      <c r="A121" s="6"/>
      <c r="B121" s="6"/>
      <c r="C121" s="6"/>
      <c r="D121" s="6"/>
      <c r="E121" s="6"/>
    </row>
    <row r="122" spans="1:5" x14ac:dyDescent="0.25">
      <c r="A122" s="6"/>
      <c r="B122" s="6"/>
      <c r="C122" s="6"/>
      <c r="D122" s="6"/>
      <c r="E122" s="6"/>
    </row>
    <row r="123" spans="1:5" x14ac:dyDescent="0.25">
      <c r="A123" s="6"/>
      <c r="B123" s="6"/>
      <c r="C123" s="6"/>
      <c r="D123" s="6"/>
      <c r="E123" s="6"/>
    </row>
    <row r="124" spans="1:5" x14ac:dyDescent="0.25">
      <c r="A124" s="6"/>
      <c r="B124" s="6"/>
      <c r="C124" s="6"/>
      <c r="D124" s="6"/>
      <c r="E124" s="6"/>
    </row>
    <row r="125" spans="1:5" x14ac:dyDescent="0.25">
      <c r="A125" s="6"/>
      <c r="B125" s="6"/>
      <c r="C125" s="6"/>
      <c r="D125" s="6"/>
      <c r="E125" s="6"/>
    </row>
    <row r="126" spans="1:5" x14ac:dyDescent="0.25">
      <c r="A126" s="6"/>
      <c r="B126" s="6"/>
      <c r="C126" s="6"/>
      <c r="D126" s="6"/>
      <c r="E126" s="6"/>
    </row>
    <row r="127" spans="1:5" x14ac:dyDescent="0.25">
      <c r="A127" s="6"/>
      <c r="B127" s="6"/>
      <c r="C127" s="6"/>
      <c r="D127" s="6"/>
      <c r="E127" s="6"/>
    </row>
    <row r="128" spans="1:5" x14ac:dyDescent="0.25">
      <c r="A128" s="6"/>
      <c r="B128" s="6"/>
      <c r="C128" s="6"/>
      <c r="D128" s="6"/>
      <c r="E128" s="6"/>
    </row>
    <row r="129" spans="1:5" x14ac:dyDescent="0.25">
      <c r="A129" s="6"/>
      <c r="B129" s="6"/>
      <c r="C129" s="6"/>
      <c r="D129" s="6"/>
      <c r="E129" s="6"/>
    </row>
    <row r="130" spans="1:5" x14ac:dyDescent="0.25">
      <c r="A130" s="6"/>
      <c r="B130" s="6"/>
      <c r="C130" s="6"/>
      <c r="D130" s="6"/>
      <c r="E130" s="6"/>
    </row>
    <row r="131" spans="1:5" x14ac:dyDescent="0.25">
      <c r="A131" s="6"/>
      <c r="B131" s="6"/>
      <c r="C131" s="6"/>
      <c r="D131" s="6"/>
      <c r="E131" s="6"/>
    </row>
    <row r="132" spans="1:5" x14ac:dyDescent="0.25">
      <c r="A132" s="6"/>
      <c r="B132" s="6"/>
      <c r="C132" s="6"/>
      <c r="D132" s="6"/>
      <c r="E132" s="6"/>
    </row>
    <row r="133" spans="1:5" x14ac:dyDescent="0.25">
      <c r="A133" s="6"/>
      <c r="B133" s="6"/>
      <c r="C133" s="6"/>
      <c r="D133" s="6"/>
      <c r="E133" s="6"/>
    </row>
    <row r="134" spans="1:5" x14ac:dyDescent="0.25">
      <c r="A134" s="6"/>
      <c r="B134" s="6"/>
      <c r="C134" s="6"/>
      <c r="D134" s="6"/>
      <c r="E134" s="6"/>
    </row>
    <row r="135" spans="1:5" x14ac:dyDescent="0.25">
      <c r="A135" s="6"/>
      <c r="B135" s="6"/>
      <c r="C135" s="6"/>
      <c r="D135" s="6"/>
      <c r="E135" s="6"/>
    </row>
  </sheetData>
  <mergeCells count="7">
    <mergeCell ref="C19:D19"/>
    <mergeCell ref="A1:E1"/>
    <mergeCell ref="A15:D15"/>
    <mergeCell ref="A16:D16"/>
    <mergeCell ref="A17:D17"/>
    <mergeCell ref="A2:E2"/>
    <mergeCell ref="A3:E3"/>
  </mergeCells>
  <phoneticPr fontId="0" type="noConversion"/>
  <printOptions horizontalCentered="1"/>
  <pageMargins left="0.78740157480314965" right="0.78740157480314965" top="0.59055118110236227" bottom="0.98425196850393704" header="0" footer="0"/>
  <pageSetup paperSize="9" scale="80" orientation="landscape" horizontalDpi="300" verticalDpi="300" r:id="rId1"/>
  <headerFooter alignWithMargins="0">
    <oddHeader>&amp;CRodrigo Sáenz F.</oddHeader>
    <oddFooter>&amp;CUISEK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G88"/>
  <sheetViews>
    <sheetView showGridLines="0" topLeftCell="A19" zoomScale="65" workbookViewId="0">
      <selection activeCell="E36" sqref="E36"/>
    </sheetView>
  </sheetViews>
  <sheetFormatPr baseColWidth="10" defaultRowHeight="13.2" x14ac:dyDescent="0.25"/>
  <cols>
    <col min="1" max="1" width="64.109375" customWidth="1"/>
    <col min="2" max="2" width="19.44140625" bestFit="1" customWidth="1"/>
    <col min="3" max="4" width="21" bestFit="1" customWidth="1"/>
    <col min="5" max="5" width="23.5546875" customWidth="1"/>
  </cols>
  <sheetData>
    <row r="1" spans="1:5" ht="17.399999999999999" x14ac:dyDescent="0.3">
      <c r="A1" s="260" t="s">
        <v>0</v>
      </c>
      <c r="B1" s="261"/>
      <c r="C1" s="261"/>
      <c r="D1" s="261"/>
      <c r="E1" s="262"/>
    </row>
    <row r="2" spans="1:5" ht="17.399999999999999" x14ac:dyDescent="0.3">
      <c r="A2" s="239" t="s">
        <v>157</v>
      </c>
      <c r="B2" s="240"/>
      <c r="C2" s="240"/>
      <c r="D2" s="240"/>
      <c r="E2" s="241"/>
    </row>
    <row r="3" spans="1:5" ht="18" thickBot="1" x14ac:dyDescent="0.35">
      <c r="A3" s="242" t="s">
        <v>215</v>
      </c>
      <c r="B3" s="243"/>
      <c r="C3" s="243"/>
      <c r="D3" s="243"/>
      <c r="E3" s="244"/>
    </row>
    <row r="4" spans="1:5" ht="17.399999999999999" x14ac:dyDescent="0.3">
      <c r="A4" s="10"/>
      <c r="B4" s="10"/>
      <c r="C4" s="10"/>
      <c r="D4" s="10"/>
      <c r="E4" s="10"/>
    </row>
    <row r="5" spans="1:5" ht="17.399999999999999" x14ac:dyDescent="0.3">
      <c r="A5" s="182" t="s">
        <v>1</v>
      </c>
      <c r="B5" s="183" t="s">
        <v>20</v>
      </c>
      <c r="C5" s="184" t="s">
        <v>21</v>
      </c>
      <c r="D5" s="183" t="s">
        <v>22</v>
      </c>
      <c r="E5" s="185" t="s">
        <v>23</v>
      </c>
    </row>
    <row r="6" spans="1:5" ht="17.399999999999999" x14ac:dyDescent="0.3">
      <c r="A6" s="186"/>
      <c r="B6" s="187" t="s">
        <v>19</v>
      </c>
      <c r="C6" s="188" t="s">
        <v>19</v>
      </c>
      <c r="D6" s="187" t="s">
        <v>19</v>
      </c>
      <c r="E6" s="189" t="s">
        <v>19</v>
      </c>
    </row>
    <row r="7" spans="1:5" ht="17.399999999999999" x14ac:dyDescent="0.3">
      <c r="A7" s="45"/>
      <c r="B7" s="10"/>
      <c r="C7" s="10"/>
      <c r="D7" s="10"/>
      <c r="E7" s="10"/>
    </row>
    <row r="8" spans="1:5" ht="17.399999999999999" x14ac:dyDescent="0.3">
      <c r="A8" s="191" t="s">
        <v>346</v>
      </c>
      <c r="B8" s="76"/>
      <c r="C8" s="76"/>
      <c r="D8" s="76"/>
      <c r="E8" s="76"/>
    </row>
    <row r="9" spans="1:5" ht="17.399999999999999" x14ac:dyDescent="0.3">
      <c r="A9" s="78" t="s">
        <v>158</v>
      </c>
      <c r="B9" s="71"/>
      <c r="C9" s="71"/>
      <c r="D9" s="71"/>
      <c r="E9" s="71"/>
    </row>
    <row r="10" spans="1:5" ht="17.399999999999999" x14ac:dyDescent="0.3">
      <c r="A10" s="78" t="s">
        <v>159</v>
      </c>
      <c r="B10" s="71"/>
      <c r="C10" s="71"/>
      <c r="D10" s="71"/>
      <c r="E10" s="71"/>
    </row>
    <row r="11" spans="1:5" ht="17.399999999999999" x14ac:dyDescent="0.3">
      <c r="A11" s="78" t="s">
        <v>160</v>
      </c>
      <c r="B11" s="71"/>
      <c r="C11" s="71"/>
      <c r="D11" s="71"/>
      <c r="E11" s="71"/>
    </row>
    <row r="12" spans="1:5" ht="17.399999999999999" x14ac:dyDescent="0.3">
      <c r="A12" s="78" t="s">
        <v>81</v>
      </c>
      <c r="B12" s="71"/>
      <c r="C12" s="71"/>
      <c r="D12" s="71"/>
      <c r="E12" s="71"/>
    </row>
    <row r="13" spans="1:5" ht="17.399999999999999" x14ac:dyDescent="0.3">
      <c r="A13" s="26"/>
      <c r="B13" s="26"/>
      <c r="C13" s="26"/>
      <c r="D13" s="26"/>
      <c r="E13" s="26"/>
    </row>
    <row r="14" spans="1:5" ht="17.399999999999999" x14ac:dyDescent="0.3">
      <c r="A14" s="79" t="s">
        <v>347</v>
      </c>
      <c r="B14" s="76"/>
      <c r="C14" s="76"/>
      <c r="D14" s="76"/>
      <c r="E14" s="76"/>
    </row>
    <row r="15" spans="1:5" ht="17.399999999999999" x14ac:dyDescent="0.3">
      <c r="A15" s="78" t="s">
        <v>176</v>
      </c>
      <c r="B15" s="71"/>
      <c r="C15" s="71"/>
      <c r="D15" s="71"/>
      <c r="E15" s="71"/>
    </row>
    <row r="16" spans="1:5" ht="17.399999999999999" x14ac:dyDescent="0.3">
      <c r="A16" s="78" t="s">
        <v>162</v>
      </c>
      <c r="B16" s="71"/>
      <c r="C16" s="71"/>
      <c r="D16" s="71"/>
      <c r="E16" s="71"/>
    </row>
    <row r="17" spans="1:5" ht="17.399999999999999" x14ac:dyDescent="0.3">
      <c r="A17" s="78" t="s">
        <v>163</v>
      </c>
      <c r="B17" s="71"/>
      <c r="C17" s="71"/>
      <c r="D17" s="71"/>
      <c r="E17" s="71"/>
    </row>
    <row r="18" spans="1:5" ht="17.399999999999999" x14ac:dyDescent="0.3">
      <c r="A18" s="78" t="s">
        <v>164</v>
      </c>
      <c r="B18" s="71"/>
      <c r="C18" s="71"/>
      <c r="D18" s="71"/>
      <c r="E18" s="71"/>
    </row>
    <row r="19" spans="1:5" ht="17.399999999999999" x14ac:dyDescent="0.3">
      <c r="A19" s="78" t="s">
        <v>177</v>
      </c>
      <c r="B19" s="71"/>
      <c r="C19" s="71"/>
      <c r="D19" s="71"/>
      <c r="E19" s="71"/>
    </row>
    <row r="20" spans="1:5" ht="17.399999999999999" x14ac:dyDescent="0.3">
      <c r="A20" s="78" t="s">
        <v>178</v>
      </c>
      <c r="B20" s="71"/>
      <c r="C20" s="71"/>
      <c r="D20" s="71"/>
      <c r="E20" s="71"/>
    </row>
    <row r="21" spans="1:5" ht="17.399999999999999" x14ac:dyDescent="0.3">
      <c r="A21" s="78" t="s">
        <v>78</v>
      </c>
      <c r="B21" s="71"/>
      <c r="C21" s="71"/>
      <c r="D21" s="71"/>
      <c r="E21" s="71"/>
    </row>
    <row r="22" spans="1:5" ht="17.399999999999999" x14ac:dyDescent="0.3">
      <c r="A22" s="78" t="s">
        <v>82</v>
      </c>
      <c r="B22" s="71"/>
      <c r="C22" s="71"/>
      <c r="D22" s="71"/>
      <c r="E22" s="71"/>
    </row>
    <row r="23" spans="1:5" ht="17.399999999999999" x14ac:dyDescent="0.3">
      <c r="A23" s="78" t="s">
        <v>165</v>
      </c>
      <c r="B23" s="71"/>
      <c r="C23" s="71"/>
      <c r="D23" s="71"/>
      <c r="E23" s="71"/>
    </row>
    <row r="24" spans="1:5" ht="17.399999999999999" x14ac:dyDescent="0.3">
      <c r="A24" s="10"/>
      <c r="B24" s="190"/>
      <c r="C24" s="190"/>
      <c r="D24" s="190"/>
      <c r="E24" s="190"/>
    </row>
    <row r="25" spans="1:5" ht="17.399999999999999" x14ac:dyDescent="0.3">
      <c r="A25" s="191" t="s">
        <v>348</v>
      </c>
      <c r="B25" s="76"/>
      <c r="C25" s="76"/>
      <c r="D25" s="76"/>
      <c r="E25" s="76"/>
    </row>
    <row r="26" spans="1:5" ht="17.399999999999999" x14ac:dyDescent="0.3">
      <c r="A26" s="10"/>
      <c r="B26" s="190"/>
      <c r="C26" s="190"/>
      <c r="D26" s="190"/>
      <c r="E26" s="190"/>
    </row>
    <row r="27" spans="1:5" ht="17.399999999999999" x14ac:dyDescent="0.3">
      <c r="A27" s="79" t="s">
        <v>401</v>
      </c>
      <c r="B27" s="26"/>
      <c r="C27" s="26"/>
      <c r="D27" s="26"/>
      <c r="E27" s="26"/>
    </row>
    <row r="28" spans="1:5" ht="17.399999999999999" x14ac:dyDescent="0.3">
      <c r="A28" s="78" t="s">
        <v>349</v>
      </c>
      <c r="B28" s="71"/>
      <c r="C28" s="71"/>
      <c r="D28" s="71"/>
      <c r="E28" s="71"/>
    </row>
    <row r="29" spans="1:5" ht="17.399999999999999" x14ac:dyDescent="0.3">
      <c r="A29" s="78" t="s">
        <v>281</v>
      </c>
      <c r="B29" s="84"/>
      <c r="C29" s="84"/>
      <c r="D29" s="84"/>
      <c r="E29" s="84"/>
    </row>
    <row r="30" spans="1:5" ht="17.399999999999999" x14ac:dyDescent="0.3">
      <c r="A30" s="78" t="s">
        <v>166</v>
      </c>
      <c r="B30" s="84"/>
      <c r="C30" s="84"/>
      <c r="D30" s="84"/>
      <c r="E30" s="84"/>
    </row>
    <row r="31" spans="1:5" ht="17.399999999999999" x14ac:dyDescent="0.3">
      <c r="A31" s="29"/>
      <c r="B31" s="29"/>
      <c r="C31" s="29"/>
      <c r="D31" s="29"/>
      <c r="E31" s="29"/>
    </row>
    <row r="32" spans="1:5" ht="17.399999999999999" x14ac:dyDescent="0.3">
      <c r="A32" s="46"/>
      <c r="B32" s="26"/>
      <c r="C32" s="26"/>
      <c r="D32" s="26"/>
      <c r="E32" s="26"/>
    </row>
    <row r="33" spans="1:7" ht="17.399999999999999" x14ac:dyDescent="0.3">
      <c r="A33" s="46"/>
      <c r="B33" s="26"/>
      <c r="C33" s="26"/>
      <c r="D33" s="26"/>
      <c r="E33" s="26"/>
    </row>
    <row r="34" spans="1:7" ht="17.399999999999999" x14ac:dyDescent="0.3">
      <c r="A34" s="46"/>
      <c r="B34" s="26"/>
      <c r="C34" s="26"/>
      <c r="D34" s="26"/>
      <c r="E34" s="26"/>
    </row>
    <row r="35" spans="1:7" ht="17.399999999999999" x14ac:dyDescent="0.3">
      <c r="A35" s="46"/>
      <c r="B35" s="26"/>
      <c r="C35" s="26"/>
      <c r="D35" s="26"/>
      <c r="E35" s="26"/>
    </row>
    <row r="36" spans="1:7" ht="17.399999999999999" x14ac:dyDescent="0.3">
      <c r="A36" s="46"/>
      <c r="B36" s="26"/>
      <c r="C36" s="26"/>
      <c r="D36" s="26"/>
      <c r="E36" s="26"/>
    </row>
    <row r="37" spans="1:7" ht="17.399999999999999" x14ac:dyDescent="0.3">
      <c r="A37" s="46"/>
      <c r="B37" s="26"/>
      <c r="C37" s="26"/>
      <c r="D37" s="26"/>
      <c r="E37" s="26"/>
    </row>
    <row r="38" spans="1:7" ht="17.399999999999999" x14ac:dyDescent="0.3">
      <c r="A38" s="46"/>
      <c r="B38" s="26"/>
      <c r="C38" s="26"/>
      <c r="D38" s="26"/>
      <c r="E38" s="26"/>
    </row>
    <row r="39" spans="1:7" ht="17.399999999999999" x14ac:dyDescent="0.3">
      <c r="A39" s="46"/>
      <c r="B39" s="26"/>
      <c r="C39" s="26"/>
      <c r="D39" s="26"/>
      <c r="E39" s="26"/>
    </row>
    <row r="40" spans="1:7" ht="17.399999999999999" x14ac:dyDescent="0.3">
      <c r="A40" s="46"/>
      <c r="B40" s="26"/>
      <c r="C40" s="26"/>
      <c r="D40" s="26"/>
      <c r="E40" s="26"/>
    </row>
    <row r="41" spans="1:7" ht="17.399999999999999" x14ac:dyDescent="0.3">
      <c r="A41" s="26"/>
      <c r="B41" s="26"/>
      <c r="C41" s="26"/>
      <c r="D41" s="26"/>
      <c r="E41" s="26"/>
    </row>
    <row r="42" spans="1:7" ht="17.399999999999999" x14ac:dyDescent="0.3">
      <c r="A42" s="26"/>
      <c r="B42" s="26"/>
      <c r="C42" s="26"/>
      <c r="D42" s="26"/>
      <c r="E42" s="26"/>
    </row>
    <row r="43" spans="1:7" ht="17.399999999999999" x14ac:dyDescent="0.3">
      <c r="A43" s="26"/>
      <c r="B43" s="274"/>
      <c r="C43" s="274"/>
      <c r="D43" s="26"/>
      <c r="E43" s="26"/>
    </row>
    <row r="44" spans="1:7" ht="17.399999999999999" x14ac:dyDescent="0.3">
      <c r="A44" s="47"/>
      <c r="B44" s="47"/>
      <c r="C44" s="47"/>
      <c r="D44" s="47"/>
      <c r="E44" s="47"/>
      <c r="F44" s="40"/>
      <c r="G44" s="40"/>
    </row>
    <row r="45" spans="1:7" ht="17.399999999999999" x14ac:dyDescent="0.3">
      <c r="A45" s="47"/>
      <c r="B45" s="47"/>
      <c r="C45" s="47"/>
      <c r="D45" s="47"/>
      <c r="E45" s="47"/>
      <c r="F45" s="40"/>
      <c r="G45" s="40"/>
    </row>
    <row r="46" spans="1:7" ht="17.399999999999999" x14ac:dyDescent="0.3">
      <c r="A46" s="47"/>
      <c r="B46" s="47"/>
      <c r="C46" s="47"/>
      <c r="D46" s="47"/>
      <c r="E46" s="47"/>
      <c r="F46" s="40"/>
      <c r="G46" s="40"/>
    </row>
    <row r="47" spans="1:7" ht="17.399999999999999" x14ac:dyDescent="0.3">
      <c r="A47" s="47"/>
      <c r="B47" s="47"/>
      <c r="C47" s="47"/>
      <c r="D47" s="47"/>
      <c r="E47" s="47"/>
      <c r="F47" s="40"/>
      <c r="G47" s="40"/>
    </row>
    <row r="48" spans="1:7" x14ac:dyDescent="0.25">
      <c r="A48" s="40"/>
      <c r="B48" s="40"/>
      <c r="C48" s="40"/>
      <c r="D48" s="40"/>
      <c r="E48" s="40"/>
      <c r="F48" s="40"/>
      <c r="G48" s="40"/>
    </row>
    <row r="49" spans="1:7" x14ac:dyDescent="0.25">
      <c r="A49" s="40"/>
      <c r="B49" s="40"/>
      <c r="C49" s="40"/>
      <c r="D49" s="40"/>
      <c r="E49" s="40"/>
      <c r="F49" s="40"/>
      <c r="G49" s="40"/>
    </row>
    <row r="50" spans="1:7" x14ac:dyDescent="0.25">
      <c r="A50" s="40"/>
      <c r="B50" s="40"/>
      <c r="C50" s="40"/>
      <c r="D50" s="40"/>
      <c r="E50" s="40"/>
      <c r="F50" s="40"/>
      <c r="G50" s="40"/>
    </row>
    <row r="51" spans="1:7" x14ac:dyDescent="0.25">
      <c r="A51" s="40"/>
      <c r="B51" s="40"/>
      <c r="C51" s="40"/>
      <c r="D51" s="40"/>
      <c r="E51" s="40"/>
      <c r="F51" s="40"/>
      <c r="G51" s="40"/>
    </row>
    <row r="52" spans="1:7" x14ac:dyDescent="0.25">
      <c r="A52" s="40"/>
      <c r="B52" s="40"/>
      <c r="C52" s="40"/>
      <c r="D52" s="40"/>
      <c r="E52" s="40"/>
      <c r="F52" s="40"/>
      <c r="G52" s="40"/>
    </row>
    <row r="53" spans="1:7" x14ac:dyDescent="0.25">
      <c r="A53" s="40"/>
      <c r="B53" s="40"/>
      <c r="C53" s="40"/>
      <c r="D53" s="40"/>
      <c r="E53" s="40"/>
      <c r="F53" s="40"/>
      <c r="G53" s="40"/>
    </row>
    <row r="54" spans="1:7" x14ac:dyDescent="0.25">
      <c r="A54" s="40"/>
      <c r="B54" s="40"/>
      <c r="C54" s="40"/>
      <c r="D54" s="40"/>
      <c r="E54" s="40"/>
      <c r="F54" s="40"/>
      <c r="G54" s="40"/>
    </row>
    <row r="55" spans="1:7" x14ac:dyDescent="0.25">
      <c r="A55" s="40"/>
      <c r="B55" s="40"/>
      <c r="C55" s="40"/>
      <c r="D55" s="40"/>
      <c r="E55" s="40"/>
      <c r="F55" s="40"/>
      <c r="G55" s="40"/>
    </row>
    <row r="56" spans="1:7" x14ac:dyDescent="0.25">
      <c r="A56" s="40"/>
      <c r="B56" s="40"/>
      <c r="C56" s="40"/>
      <c r="D56" s="40"/>
      <c r="E56" s="40"/>
      <c r="F56" s="40"/>
      <c r="G56" s="40"/>
    </row>
    <row r="57" spans="1:7" x14ac:dyDescent="0.25">
      <c r="A57" s="40"/>
      <c r="B57" s="40"/>
      <c r="C57" s="40"/>
      <c r="D57" s="40"/>
      <c r="E57" s="40"/>
      <c r="F57" s="40"/>
      <c r="G57" s="40"/>
    </row>
    <row r="58" spans="1:7" x14ac:dyDescent="0.25">
      <c r="A58" s="40"/>
      <c r="B58" s="40"/>
      <c r="C58" s="40"/>
      <c r="D58" s="40"/>
      <c r="E58" s="40"/>
      <c r="F58" s="40"/>
      <c r="G58" s="40"/>
    </row>
    <row r="59" spans="1:7" x14ac:dyDescent="0.25">
      <c r="A59" s="40"/>
      <c r="B59" s="40"/>
      <c r="C59" s="40"/>
      <c r="D59" s="40"/>
      <c r="E59" s="40"/>
      <c r="F59" s="40"/>
      <c r="G59" s="40"/>
    </row>
    <row r="60" spans="1:7" x14ac:dyDescent="0.25">
      <c r="A60" s="40"/>
      <c r="B60" s="40"/>
      <c r="C60" s="40"/>
      <c r="D60" s="40"/>
      <c r="E60" s="40"/>
      <c r="F60" s="40"/>
      <c r="G60" s="40"/>
    </row>
    <row r="61" spans="1:7" x14ac:dyDescent="0.25">
      <c r="A61" s="40"/>
      <c r="B61" s="40"/>
      <c r="C61" s="40"/>
      <c r="D61" s="40"/>
      <c r="E61" s="40"/>
      <c r="F61" s="40"/>
      <c r="G61" s="40"/>
    </row>
    <row r="62" spans="1:7" x14ac:dyDescent="0.25">
      <c r="A62" s="40"/>
      <c r="B62" s="40"/>
      <c r="C62" s="40"/>
      <c r="D62" s="40"/>
      <c r="E62" s="40"/>
      <c r="F62" s="40"/>
      <c r="G62" s="40"/>
    </row>
    <row r="63" spans="1:7" x14ac:dyDescent="0.25">
      <c r="A63" s="40"/>
      <c r="B63" s="40"/>
      <c r="C63" s="40"/>
      <c r="D63" s="40"/>
      <c r="E63" s="40"/>
      <c r="F63" s="40"/>
      <c r="G63" s="40"/>
    </row>
    <row r="64" spans="1:7" x14ac:dyDescent="0.25">
      <c r="A64" s="40"/>
      <c r="B64" s="40"/>
      <c r="C64" s="40"/>
      <c r="D64" s="40"/>
      <c r="E64" s="40"/>
      <c r="F64" s="40"/>
      <c r="G64" s="40"/>
    </row>
    <row r="65" spans="1:7" x14ac:dyDescent="0.25">
      <c r="A65" s="40"/>
      <c r="B65" s="40"/>
      <c r="C65" s="40"/>
      <c r="D65" s="40"/>
      <c r="E65" s="40"/>
      <c r="F65" s="40"/>
      <c r="G65" s="40"/>
    </row>
    <row r="66" spans="1:7" x14ac:dyDescent="0.25">
      <c r="A66" s="40"/>
      <c r="B66" s="40"/>
      <c r="C66" s="40"/>
      <c r="D66" s="40"/>
      <c r="E66" s="40"/>
      <c r="F66" s="40"/>
      <c r="G66" s="40"/>
    </row>
    <row r="67" spans="1:7" x14ac:dyDescent="0.25">
      <c r="A67" s="40"/>
      <c r="B67" s="40"/>
      <c r="C67" s="40"/>
      <c r="D67" s="40"/>
      <c r="E67" s="40"/>
      <c r="F67" s="40"/>
      <c r="G67" s="40"/>
    </row>
    <row r="68" spans="1:7" x14ac:dyDescent="0.25">
      <c r="A68" s="40"/>
      <c r="B68" s="40"/>
      <c r="C68" s="40"/>
      <c r="D68" s="40"/>
      <c r="E68" s="40"/>
      <c r="F68" s="40"/>
      <c r="G68" s="40"/>
    </row>
    <row r="69" spans="1:7" x14ac:dyDescent="0.25">
      <c r="A69" s="40"/>
      <c r="B69" s="40"/>
      <c r="C69" s="40"/>
      <c r="D69" s="40"/>
      <c r="E69" s="40"/>
      <c r="F69" s="40"/>
      <c r="G69" s="40"/>
    </row>
    <row r="70" spans="1:7" x14ac:dyDescent="0.25">
      <c r="A70" s="40"/>
      <c r="B70" s="40"/>
      <c r="C70" s="40"/>
      <c r="D70" s="40"/>
      <c r="E70" s="40"/>
      <c r="F70" s="40"/>
      <c r="G70" s="40"/>
    </row>
    <row r="71" spans="1:7" x14ac:dyDescent="0.25">
      <c r="A71" s="40"/>
      <c r="B71" s="40"/>
      <c r="C71" s="40"/>
      <c r="D71" s="40"/>
      <c r="E71" s="40"/>
      <c r="F71" s="40"/>
      <c r="G71" s="40"/>
    </row>
    <row r="72" spans="1:7" x14ac:dyDescent="0.25">
      <c r="A72" s="40"/>
      <c r="B72" s="40"/>
      <c r="C72" s="40"/>
      <c r="D72" s="40"/>
      <c r="E72" s="40"/>
      <c r="F72" s="40"/>
      <c r="G72" s="40"/>
    </row>
    <row r="73" spans="1:7" x14ac:dyDescent="0.25">
      <c r="A73" s="40"/>
      <c r="B73" s="40"/>
      <c r="C73" s="40"/>
      <c r="D73" s="40"/>
      <c r="E73" s="40"/>
      <c r="F73" s="40"/>
      <c r="G73" s="40"/>
    </row>
    <row r="74" spans="1:7" x14ac:dyDescent="0.25">
      <c r="A74" s="40"/>
      <c r="B74" s="40"/>
      <c r="C74" s="40"/>
      <c r="D74" s="40"/>
      <c r="E74" s="40"/>
      <c r="F74" s="40"/>
      <c r="G74" s="40"/>
    </row>
    <row r="75" spans="1:7" x14ac:dyDescent="0.25">
      <c r="A75" s="40"/>
      <c r="B75" s="40"/>
      <c r="C75" s="40"/>
      <c r="D75" s="40"/>
      <c r="E75" s="40"/>
      <c r="F75" s="40"/>
      <c r="G75" s="40"/>
    </row>
    <row r="76" spans="1:7" x14ac:dyDescent="0.25">
      <c r="A76" s="40"/>
      <c r="B76" s="40"/>
      <c r="C76" s="40"/>
      <c r="D76" s="40"/>
      <c r="E76" s="40"/>
      <c r="F76" s="40"/>
      <c r="G76" s="40"/>
    </row>
    <row r="77" spans="1:7" x14ac:dyDescent="0.25">
      <c r="A77" s="40"/>
      <c r="B77" s="40"/>
      <c r="C77" s="40"/>
      <c r="D77" s="40"/>
      <c r="E77" s="40"/>
      <c r="F77" s="40"/>
      <c r="G77" s="40"/>
    </row>
    <row r="78" spans="1:7" x14ac:dyDescent="0.25">
      <c r="A78" s="40"/>
      <c r="B78" s="40"/>
      <c r="C78" s="40"/>
      <c r="D78" s="40"/>
      <c r="E78" s="40"/>
      <c r="F78" s="40"/>
      <c r="G78" s="40"/>
    </row>
    <row r="79" spans="1:7" x14ac:dyDescent="0.25">
      <c r="A79" s="40"/>
      <c r="B79" s="40"/>
      <c r="C79" s="40"/>
      <c r="D79" s="40"/>
      <c r="E79" s="40"/>
      <c r="F79" s="40"/>
      <c r="G79" s="40"/>
    </row>
    <row r="80" spans="1:7" x14ac:dyDescent="0.25">
      <c r="A80" s="40"/>
      <c r="B80" s="40"/>
      <c r="C80" s="40"/>
      <c r="D80" s="40"/>
      <c r="E80" s="40"/>
      <c r="F80" s="40"/>
      <c r="G80" s="40"/>
    </row>
    <row r="81" spans="1:7" x14ac:dyDescent="0.25">
      <c r="A81" s="40"/>
      <c r="B81" s="40"/>
      <c r="C81" s="40"/>
      <c r="D81" s="40"/>
      <c r="E81" s="40"/>
      <c r="F81" s="40"/>
      <c r="G81" s="40"/>
    </row>
    <row r="82" spans="1:7" x14ac:dyDescent="0.25">
      <c r="A82" s="40"/>
      <c r="B82" s="40"/>
      <c r="C82" s="40"/>
      <c r="D82" s="40"/>
      <c r="E82" s="40"/>
      <c r="F82" s="40"/>
      <c r="G82" s="40"/>
    </row>
    <row r="83" spans="1:7" x14ac:dyDescent="0.25">
      <c r="A83" s="40"/>
      <c r="B83" s="40"/>
      <c r="C83" s="40"/>
      <c r="D83" s="40"/>
      <c r="E83" s="40"/>
      <c r="F83" s="40"/>
      <c r="G83" s="40"/>
    </row>
    <row r="84" spans="1:7" x14ac:dyDescent="0.25">
      <c r="A84" s="40"/>
      <c r="B84" s="40"/>
      <c r="C84" s="40"/>
      <c r="D84" s="40"/>
      <c r="E84" s="40"/>
      <c r="F84" s="40"/>
      <c r="G84" s="40"/>
    </row>
    <row r="85" spans="1:7" x14ac:dyDescent="0.25">
      <c r="A85" s="40"/>
      <c r="B85" s="40"/>
      <c r="C85" s="40"/>
      <c r="D85" s="40"/>
      <c r="E85" s="40"/>
      <c r="F85" s="40"/>
      <c r="G85" s="40"/>
    </row>
    <row r="86" spans="1:7" x14ac:dyDescent="0.25">
      <c r="A86" s="40"/>
      <c r="B86" s="40"/>
      <c r="C86" s="40"/>
      <c r="D86" s="40"/>
      <c r="E86" s="40"/>
      <c r="F86" s="40"/>
      <c r="G86" s="40"/>
    </row>
    <row r="87" spans="1:7" x14ac:dyDescent="0.25">
      <c r="A87" s="40"/>
      <c r="B87" s="40"/>
      <c r="C87" s="40"/>
      <c r="D87" s="40"/>
      <c r="E87" s="40"/>
      <c r="F87" s="40"/>
      <c r="G87" s="40"/>
    </row>
    <row r="88" spans="1:7" x14ac:dyDescent="0.25">
      <c r="A88" s="40"/>
      <c r="B88" s="40"/>
      <c r="C88" s="40"/>
      <c r="D88" s="40"/>
      <c r="E88" s="40"/>
      <c r="F88" s="40"/>
      <c r="G88" s="40"/>
    </row>
  </sheetData>
  <mergeCells count="4">
    <mergeCell ref="B43:C43"/>
    <mergeCell ref="A1:E1"/>
    <mergeCell ref="A2:E2"/>
    <mergeCell ref="A3:E3"/>
  </mergeCells>
  <phoneticPr fontId="0" type="noConversion"/>
  <printOptions horizontalCentered="1"/>
  <pageMargins left="0.39370078740157483" right="0" top="1.1811023622047245" bottom="0" header="0" footer="0"/>
  <pageSetup paperSize="9" scale="65" orientation="portrait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1269" r:id="rId4" name="CommandButton1">
          <controlPr defaultSize="0" autoFill="0" autoLine="0" r:id="rId5">
            <anchor moveWithCells="1">
              <from>
                <xdr:col>0</xdr:col>
                <xdr:colOff>2842260</xdr:colOff>
                <xdr:row>84</xdr:row>
                <xdr:rowOff>45720</xdr:rowOff>
              </from>
              <to>
                <xdr:col>1</xdr:col>
                <xdr:colOff>1234440</xdr:colOff>
                <xdr:row>86</xdr:row>
                <xdr:rowOff>83820</xdr:rowOff>
              </to>
            </anchor>
          </controlPr>
        </control>
      </mc:Choice>
      <mc:Fallback>
        <control shapeId="11269" r:id="rId4" name="CommandButton1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0000"/>
  </sheetPr>
  <dimension ref="A1:BH715"/>
  <sheetViews>
    <sheetView zoomScale="90" workbookViewId="0">
      <selection activeCell="J20" sqref="J20"/>
    </sheetView>
  </sheetViews>
  <sheetFormatPr baseColWidth="10" defaultRowHeight="13.2" x14ac:dyDescent="0.25"/>
  <cols>
    <col min="4" max="6" width="11.5546875" bestFit="1" customWidth="1"/>
    <col min="7" max="9" width="12.5546875" bestFit="1" customWidth="1"/>
  </cols>
  <sheetData>
    <row r="1" spans="1:60" ht="15.6" x14ac:dyDescent="0.3">
      <c r="A1" s="245" t="s">
        <v>288</v>
      </c>
      <c r="B1" s="246"/>
      <c r="C1" s="246"/>
      <c r="D1" s="246"/>
      <c r="E1" s="246"/>
      <c r="F1" s="246"/>
      <c r="G1" s="246"/>
      <c r="H1" s="246"/>
      <c r="I1" s="247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</row>
    <row r="2" spans="1:60" ht="16.2" thickBot="1" x14ac:dyDescent="0.35">
      <c r="A2" s="248" t="s">
        <v>283</v>
      </c>
      <c r="B2" s="249"/>
      <c r="C2" s="249"/>
      <c r="D2" s="249"/>
      <c r="E2" s="249"/>
      <c r="F2" s="249"/>
      <c r="G2" s="249"/>
      <c r="H2" s="249"/>
      <c r="I2" s="250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</row>
    <row r="3" spans="1:60" x14ac:dyDescent="0.25">
      <c r="A3" s="54"/>
      <c r="B3" s="54"/>
      <c r="C3" s="54"/>
      <c r="D3" s="54"/>
      <c r="E3" s="54"/>
      <c r="F3" s="54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</row>
    <row r="4" spans="1:60" x14ac:dyDescent="0.25">
      <c r="A4" s="275" t="s">
        <v>282</v>
      </c>
      <c r="B4" s="275"/>
      <c r="C4" s="275"/>
      <c r="D4" s="192">
        <f>'ANEXOS 1-4'!B16</f>
        <v>0</v>
      </c>
      <c r="E4" s="192">
        <f>'ANEXOS 1-4'!C16</f>
        <v>0</v>
      </c>
      <c r="F4" s="192">
        <f>'ANEXOS 1-4'!D16</f>
        <v>0</v>
      </c>
      <c r="G4" s="192">
        <f>'ANEXOS 1-4'!E16</f>
        <v>0</v>
      </c>
      <c r="H4" s="192" t="e">
        <f>+'PUNTO DE EQUILIBRIO'!$B$25/'ANEXOS 1-4'!$B$10</f>
        <v>#DIV/0!</v>
      </c>
      <c r="I4" s="192" t="e">
        <f>+'PUNTO DE EQUILIBRIO'!$B$25/'ANEXOS 1-4'!$B$10</f>
        <v>#DIV/0!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</row>
    <row r="5" spans="1:60" x14ac:dyDescent="0.25">
      <c r="A5" s="275" t="s">
        <v>284</v>
      </c>
      <c r="B5" s="275"/>
      <c r="C5" s="275"/>
      <c r="D5" s="193">
        <v>0</v>
      </c>
      <c r="E5" s="193">
        <v>15000</v>
      </c>
      <c r="F5" s="193">
        <v>30000</v>
      </c>
      <c r="G5" s="193">
        <v>45000</v>
      </c>
      <c r="H5" s="193">
        <v>60000</v>
      </c>
      <c r="I5" s="193">
        <v>73500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</row>
    <row r="6" spans="1:60" x14ac:dyDescent="0.25">
      <c r="A6" s="275" t="s">
        <v>285</v>
      </c>
      <c r="B6" s="275"/>
      <c r="C6" s="275"/>
      <c r="D6" s="193">
        <f t="shared" ref="D6:I6" si="0">+D4*D5</f>
        <v>0</v>
      </c>
      <c r="E6" s="193">
        <f t="shared" si="0"/>
        <v>0</v>
      </c>
      <c r="F6" s="193">
        <f t="shared" si="0"/>
        <v>0</v>
      </c>
      <c r="G6" s="193">
        <f t="shared" si="0"/>
        <v>0</v>
      </c>
      <c r="H6" s="193" t="e">
        <f t="shared" si="0"/>
        <v>#DIV/0!</v>
      </c>
      <c r="I6" s="193" t="e">
        <f t="shared" si="0"/>
        <v>#DIV/0!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x14ac:dyDescent="0.25">
      <c r="A7" s="275" t="s">
        <v>286</v>
      </c>
      <c r="B7" s="275"/>
      <c r="C7" s="275"/>
      <c r="D7" s="193" t="e">
        <f>+'PUNTO DE EQUILIBRIO'!$B$8/'PUNTO DE EQUILIBRIO'!$B$25*D6</f>
        <v>#DIV/0!</v>
      </c>
      <c r="E7" s="193" t="e">
        <f>+'PUNTO DE EQUILIBRIO'!$B$8/'PUNTO DE EQUILIBRIO'!$B$25*E6</f>
        <v>#DIV/0!</v>
      </c>
      <c r="F7" s="193" t="e">
        <f>+'PUNTO DE EQUILIBRIO'!$B$8/'PUNTO DE EQUILIBRIO'!$B$25*F6</f>
        <v>#DIV/0!</v>
      </c>
      <c r="G7" s="193" t="e">
        <f>+'PUNTO DE EQUILIBRIO'!$B$8/'PUNTO DE EQUILIBRIO'!$B$25*G6</f>
        <v>#DIV/0!</v>
      </c>
      <c r="H7" s="193" t="e">
        <f>+'PUNTO DE EQUILIBRIO'!$B$8/'PUNTO DE EQUILIBRIO'!$B$25*H6</f>
        <v>#DIV/0!</v>
      </c>
      <c r="I7" s="193" t="e">
        <f>+'PUNTO DE EQUILIBRIO'!$B$8/'PUNTO DE EQUILIBRIO'!$B$25*I6</f>
        <v>#DIV/0!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</row>
    <row r="8" spans="1:60" x14ac:dyDescent="0.25">
      <c r="A8" s="275" t="s">
        <v>161</v>
      </c>
      <c r="B8" s="275"/>
      <c r="C8" s="275"/>
      <c r="D8" s="193">
        <f>+'PUNTO DE EQUILIBRIO'!$B$14</f>
        <v>0</v>
      </c>
      <c r="E8" s="193">
        <f>+'PUNTO DE EQUILIBRIO'!$B$14</f>
        <v>0</v>
      </c>
      <c r="F8" s="193">
        <f>+'PUNTO DE EQUILIBRIO'!$B$14</f>
        <v>0</v>
      </c>
      <c r="G8" s="193">
        <f>+'PUNTO DE EQUILIBRIO'!$B$14</f>
        <v>0</v>
      </c>
      <c r="H8" s="193">
        <f>+'PUNTO DE EQUILIBRIO'!$B$14</f>
        <v>0</v>
      </c>
      <c r="I8" s="193">
        <f>+'PUNTO DE EQUILIBRIO'!$B$14</f>
        <v>0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</row>
    <row r="9" spans="1:60" x14ac:dyDescent="0.25">
      <c r="A9" s="275" t="s">
        <v>287</v>
      </c>
      <c r="B9" s="275"/>
      <c r="C9" s="275"/>
      <c r="D9" s="193" t="e">
        <f t="shared" ref="D9:I9" si="1">+D7+D8</f>
        <v>#DIV/0!</v>
      </c>
      <c r="E9" s="193" t="e">
        <f t="shared" si="1"/>
        <v>#DIV/0!</v>
      </c>
      <c r="F9" s="193" t="e">
        <f t="shared" si="1"/>
        <v>#DIV/0!</v>
      </c>
      <c r="G9" s="193" t="e">
        <f t="shared" si="1"/>
        <v>#DIV/0!</v>
      </c>
      <c r="H9" s="193" t="e">
        <f t="shared" si="1"/>
        <v>#DIV/0!</v>
      </c>
      <c r="I9" s="193" t="e">
        <f t="shared" si="1"/>
        <v>#DIV/0!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</row>
    <row r="10" spans="1:60" x14ac:dyDescent="0.25">
      <c r="A10" s="275" t="s">
        <v>289</v>
      </c>
      <c r="B10" s="275"/>
      <c r="C10" s="275"/>
      <c r="D10" s="193" t="e">
        <f t="shared" ref="D10:I10" si="2">+D6-D9</f>
        <v>#DIV/0!</v>
      </c>
      <c r="E10" s="193" t="e">
        <f t="shared" si="2"/>
        <v>#DIV/0!</v>
      </c>
      <c r="F10" s="193" t="e">
        <f t="shared" si="2"/>
        <v>#DIV/0!</v>
      </c>
      <c r="G10" s="193" t="e">
        <f t="shared" si="2"/>
        <v>#DIV/0!</v>
      </c>
      <c r="H10" s="193" t="e">
        <f t="shared" si="2"/>
        <v>#DIV/0!</v>
      </c>
      <c r="I10" s="193" t="e">
        <f t="shared" si="2"/>
        <v>#DIV/0!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</row>
    <row r="11" spans="1:60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</row>
    <row r="12" spans="1:60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</row>
    <row r="13" spans="1:60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</row>
    <row r="14" spans="1:60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</row>
    <row r="15" spans="1:60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</row>
    <row r="16" spans="1:60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</row>
    <row r="17" spans="1:60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</row>
    <row r="18" spans="1:60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</row>
    <row r="19" spans="1:60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</row>
    <row r="20" spans="1:60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</row>
    <row r="21" spans="1:6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</row>
    <row r="22" spans="1:6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</row>
    <row r="23" spans="1:60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</row>
    <row r="24" spans="1:60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</row>
    <row r="25" spans="1:60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</row>
    <row r="26" spans="1:60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</row>
    <row r="27" spans="1:60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</row>
    <row r="28" spans="1:60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</row>
    <row r="29" spans="1:60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</row>
    <row r="30" spans="1:60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</row>
    <row r="31" spans="1:60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</row>
    <row r="32" spans="1:60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</row>
    <row r="33" spans="1:60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</row>
    <row r="34" spans="1:60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</row>
    <row r="35" spans="1:60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</row>
    <row r="36" spans="1:60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</row>
    <row r="37" spans="1:60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</row>
    <row r="38" spans="1:60" ht="13.8" thickBo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</row>
    <row r="39" spans="1:60" ht="15.6" x14ac:dyDescent="0.3">
      <c r="A39" s="245" t="s">
        <v>288</v>
      </c>
      <c r="B39" s="246"/>
      <c r="C39" s="246"/>
      <c r="D39" s="246"/>
      <c r="E39" s="246"/>
      <c r="F39" s="246"/>
      <c r="G39" s="246"/>
      <c r="H39" s="246"/>
      <c r="I39" s="247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</row>
    <row r="40" spans="1:60" ht="16.2" thickBot="1" x14ac:dyDescent="0.35">
      <c r="A40" s="248" t="s">
        <v>290</v>
      </c>
      <c r="B40" s="249"/>
      <c r="C40" s="249"/>
      <c r="D40" s="249"/>
      <c r="E40" s="249"/>
      <c r="F40" s="249"/>
      <c r="G40" s="249"/>
      <c r="H40" s="249"/>
      <c r="I40" s="250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</row>
    <row r="41" spans="1:60" x14ac:dyDescent="0.25">
      <c r="A41" s="54"/>
      <c r="B41" s="54"/>
      <c r="C41" s="54"/>
      <c r="D41" s="54"/>
      <c r="E41" s="54"/>
      <c r="F41" s="54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</row>
    <row r="42" spans="1:60" x14ac:dyDescent="0.25">
      <c r="A42" s="275" t="s">
        <v>282</v>
      </c>
      <c r="B42" s="275"/>
      <c r="C42" s="275"/>
      <c r="D42" s="192" t="e">
        <f>+'PUNTO DE EQUILIBRIO'!$C$25/'ANEXOS 1-4'!$C$10</f>
        <v>#DIV/0!</v>
      </c>
      <c r="E42" s="192" t="e">
        <f>+'PUNTO DE EQUILIBRIO'!$C$25/'ANEXOS 1-4'!$C$10</f>
        <v>#DIV/0!</v>
      </c>
      <c r="F42" s="192" t="e">
        <f>+'PUNTO DE EQUILIBRIO'!$C$25/'ANEXOS 1-4'!$C$10</f>
        <v>#DIV/0!</v>
      </c>
      <c r="G42" s="192" t="e">
        <f>+'PUNTO DE EQUILIBRIO'!$C$25/'ANEXOS 1-4'!$C$10</f>
        <v>#DIV/0!</v>
      </c>
      <c r="H42" s="192" t="e">
        <f>+'PUNTO DE EQUILIBRIO'!$C$25/'ANEXOS 1-4'!$C$10</f>
        <v>#DIV/0!</v>
      </c>
      <c r="I42" s="192" t="e">
        <f>+'PUNTO DE EQUILIBRIO'!$C$25/'ANEXOS 1-4'!$C$10</f>
        <v>#DIV/0!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</row>
    <row r="43" spans="1:60" x14ac:dyDescent="0.25">
      <c r="A43" s="275" t="s">
        <v>284</v>
      </c>
      <c r="B43" s="275"/>
      <c r="C43" s="275"/>
      <c r="D43" s="193">
        <v>0</v>
      </c>
      <c r="E43" s="193">
        <v>15000</v>
      </c>
      <c r="F43" s="193">
        <v>30000</v>
      </c>
      <c r="G43" s="193">
        <v>45000</v>
      </c>
      <c r="H43" s="193">
        <v>60000</v>
      </c>
      <c r="I43" s="193">
        <v>80000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</row>
    <row r="44" spans="1:60" x14ac:dyDescent="0.25">
      <c r="A44" s="275" t="s">
        <v>285</v>
      </c>
      <c r="B44" s="275"/>
      <c r="C44" s="275"/>
      <c r="D44" s="193" t="e">
        <f t="shared" ref="D44:I44" si="3">+D42*D43</f>
        <v>#DIV/0!</v>
      </c>
      <c r="E44" s="193" t="e">
        <f t="shared" si="3"/>
        <v>#DIV/0!</v>
      </c>
      <c r="F44" s="193" t="e">
        <f t="shared" si="3"/>
        <v>#DIV/0!</v>
      </c>
      <c r="G44" s="193" t="e">
        <f t="shared" si="3"/>
        <v>#DIV/0!</v>
      </c>
      <c r="H44" s="193" t="e">
        <f t="shared" si="3"/>
        <v>#DIV/0!</v>
      </c>
      <c r="I44" s="193" t="e">
        <f t="shared" si="3"/>
        <v>#DIV/0!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</row>
    <row r="45" spans="1:60" x14ac:dyDescent="0.25">
      <c r="A45" s="275" t="s">
        <v>286</v>
      </c>
      <c r="B45" s="275"/>
      <c r="C45" s="275"/>
      <c r="D45" s="193" t="e">
        <f>(+'PUNTO DE EQUILIBRIO'!$C$8/'PUNTO DE EQUILIBRIO'!$C$25)*D44</f>
        <v>#DIV/0!</v>
      </c>
      <c r="E45" s="193" t="e">
        <f>(+'PUNTO DE EQUILIBRIO'!$C$8/'PUNTO DE EQUILIBRIO'!$C$25)*E44</f>
        <v>#DIV/0!</v>
      </c>
      <c r="F45" s="193" t="e">
        <f>(+'PUNTO DE EQUILIBRIO'!$C$8/'PUNTO DE EQUILIBRIO'!$C$25)*F44</f>
        <v>#DIV/0!</v>
      </c>
      <c r="G45" s="193" t="e">
        <f>(+'PUNTO DE EQUILIBRIO'!$C$8/'PUNTO DE EQUILIBRIO'!$C$25)*G44</f>
        <v>#DIV/0!</v>
      </c>
      <c r="H45" s="193" t="e">
        <f>(+'PUNTO DE EQUILIBRIO'!$C$8/'PUNTO DE EQUILIBRIO'!$C$25)*H44</f>
        <v>#DIV/0!</v>
      </c>
      <c r="I45" s="193" t="e">
        <f>(+'PUNTO DE EQUILIBRIO'!$C$8/'PUNTO DE EQUILIBRIO'!$C$25)*I44</f>
        <v>#DIV/0!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</row>
    <row r="46" spans="1:60" x14ac:dyDescent="0.25">
      <c r="A46" s="275" t="s">
        <v>161</v>
      </c>
      <c r="B46" s="275"/>
      <c r="C46" s="275"/>
      <c r="D46" s="193">
        <f>+'PUNTO DE EQUILIBRIO'!$C$14</f>
        <v>0</v>
      </c>
      <c r="E46" s="193">
        <f>+'PUNTO DE EQUILIBRIO'!$C$14</f>
        <v>0</v>
      </c>
      <c r="F46" s="193">
        <f>+'PUNTO DE EQUILIBRIO'!$C$14</f>
        <v>0</v>
      </c>
      <c r="G46" s="193">
        <f>+'PUNTO DE EQUILIBRIO'!$C$14</f>
        <v>0</v>
      </c>
      <c r="H46" s="193">
        <f>+'PUNTO DE EQUILIBRIO'!$C$14</f>
        <v>0</v>
      </c>
      <c r="I46" s="193">
        <f>+'PUNTO DE EQUILIBRIO'!$C$14</f>
        <v>0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</row>
    <row r="47" spans="1:60" x14ac:dyDescent="0.25">
      <c r="A47" s="275" t="s">
        <v>287</v>
      </c>
      <c r="B47" s="275"/>
      <c r="C47" s="275"/>
      <c r="D47" s="193" t="e">
        <f t="shared" ref="D47:I47" si="4">+D45+D46</f>
        <v>#DIV/0!</v>
      </c>
      <c r="E47" s="193" t="e">
        <f t="shared" si="4"/>
        <v>#DIV/0!</v>
      </c>
      <c r="F47" s="193" t="e">
        <f t="shared" si="4"/>
        <v>#DIV/0!</v>
      </c>
      <c r="G47" s="193" t="e">
        <f t="shared" si="4"/>
        <v>#DIV/0!</v>
      </c>
      <c r="H47" s="193" t="e">
        <f t="shared" si="4"/>
        <v>#DIV/0!</v>
      </c>
      <c r="I47" s="193" t="e">
        <f t="shared" si="4"/>
        <v>#DIV/0!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</row>
    <row r="48" spans="1:60" x14ac:dyDescent="0.25">
      <c r="A48" s="275" t="s">
        <v>289</v>
      </c>
      <c r="B48" s="275"/>
      <c r="C48" s="275"/>
      <c r="D48" s="193" t="e">
        <f t="shared" ref="D48:I48" si="5">+D44-D47</f>
        <v>#DIV/0!</v>
      </c>
      <c r="E48" s="193" t="e">
        <f t="shared" si="5"/>
        <v>#DIV/0!</v>
      </c>
      <c r="F48" s="193" t="e">
        <f t="shared" si="5"/>
        <v>#DIV/0!</v>
      </c>
      <c r="G48" s="193" t="e">
        <f t="shared" si="5"/>
        <v>#DIV/0!</v>
      </c>
      <c r="H48" s="193" t="e">
        <f t="shared" si="5"/>
        <v>#DIV/0!</v>
      </c>
      <c r="I48" s="193" t="e">
        <f t="shared" si="5"/>
        <v>#DIV/0!</v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</row>
    <row r="49" spans="1:60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</row>
    <row r="50" spans="1:60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</row>
    <row r="51" spans="1:60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</row>
    <row r="52" spans="1:60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</row>
    <row r="53" spans="1:60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</row>
    <row r="54" spans="1:60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</row>
    <row r="55" spans="1:60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</row>
    <row r="56" spans="1:60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</row>
    <row r="57" spans="1:60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</row>
    <row r="58" spans="1:60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</row>
    <row r="59" spans="1:60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</row>
    <row r="60" spans="1:60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</row>
    <row r="61" spans="1:60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</row>
    <row r="62" spans="1:60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</row>
    <row r="63" spans="1:60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</row>
    <row r="64" spans="1:60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</row>
    <row r="65" spans="1:60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</row>
    <row r="66" spans="1:60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</row>
    <row r="67" spans="1:6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</row>
    <row r="68" spans="1:60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</row>
    <row r="69" spans="1:60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</row>
    <row r="70" spans="1:60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</row>
    <row r="71" spans="1:60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</row>
    <row r="72" spans="1:60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</row>
    <row r="73" spans="1:60" ht="13.8" thickBot="1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</row>
    <row r="74" spans="1:60" ht="15.6" x14ac:dyDescent="0.3">
      <c r="A74" s="245" t="s">
        <v>288</v>
      </c>
      <c r="B74" s="246"/>
      <c r="C74" s="246"/>
      <c r="D74" s="246"/>
      <c r="E74" s="246"/>
      <c r="F74" s="246"/>
      <c r="G74" s="246"/>
      <c r="H74" s="246"/>
      <c r="I74" s="247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</row>
    <row r="75" spans="1:60" ht="16.2" thickBot="1" x14ac:dyDescent="0.35">
      <c r="A75" s="248" t="s">
        <v>291</v>
      </c>
      <c r="B75" s="249"/>
      <c r="C75" s="249"/>
      <c r="D75" s="249"/>
      <c r="E75" s="249"/>
      <c r="F75" s="249"/>
      <c r="G75" s="249"/>
      <c r="H75" s="249"/>
      <c r="I75" s="250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</row>
    <row r="76" spans="1:60" x14ac:dyDescent="0.25">
      <c r="A76" s="54"/>
      <c r="B76" s="54"/>
      <c r="C76" s="54"/>
      <c r="D76" s="54"/>
      <c r="E76" s="54"/>
      <c r="F76" s="54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</row>
    <row r="77" spans="1:60" x14ac:dyDescent="0.25">
      <c r="A77" s="275" t="s">
        <v>282</v>
      </c>
      <c r="B77" s="275"/>
      <c r="C77" s="275"/>
      <c r="D77" s="192" t="e">
        <f>+'PUNTO DE EQUILIBRIO'!$D$25/'ANEXOS 1-4'!$D$10</f>
        <v>#DIV/0!</v>
      </c>
      <c r="E77" s="192" t="e">
        <f>+'PUNTO DE EQUILIBRIO'!$D$25/'ANEXOS 1-4'!$D$10</f>
        <v>#DIV/0!</v>
      </c>
      <c r="F77" s="192" t="e">
        <f>+'PUNTO DE EQUILIBRIO'!$D$25/'ANEXOS 1-4'!$D$10</f>
        <v>#DIV/0!</v>
      </c>
      <c r="G77" s="192" t="e">
        <f>+'PUNTO DE EQUILIBRIO'!$D$25/'ANEXOS 1-4'!$D$10</f>
        <v>#DIV/0!</v>
      </c>
      <c r="H77" s="192" t="e">
        <f>+'PUNTO DE EQUILIBRIO'!$D$25/'ANEXOS 1-4'!$D$10</f>
        <v>#DIV/0!</v>
      </c>
      <c r="I77" s="192" t="e">
        <f>+'PUNTO DE EQUILIBRIO'!$D$25/'ANEXOS 1-4'!$D$10</f>
        <v>#DIV/0!</v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</row>
    <row r="78" spans="1:60" x14ac:dyDescent="0.25">
      <c r="A78" s="275" t="s">
        <v>284</v>
      </c>
      <c r="B78" s="275"/>
      <c r="C78" s="275"/>
      <c r="D78" s="193">
        <v>0</v>
      </c>
      <c r="E78" s="193">
        <v>15000</v>
      </c>
      <c r="F78" s="193">
        <v>30000</v>
      </c>
      <c r="G78" s="193">
        <v>45000</v>
      </c>
      <c r="H78" s="193">
        <v>70000</v>
      </c>
      <c r="I78" s="193">
        <v>85000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</row>
    <row r="79" spans="1:60" x14ac:dyDescent="0.25">
      <c r="A79" s="275" t="s">
        <v>285</v>
      </c>
      <c r="B79" s="275"/>
      <c r="C79" s="275"/>
      <c r="D79" s="193" t="e">
        <f t="shared" ref="D79:I79" si="6">+D77*D78</f>
        <v>#DIV/0!</v>
      </c>
      <c r="E79" s="193" t="e">
        <f t="shared" si="6"/>
        <v>#DIV/0!</v>
      </c>
      <c r="F79" s="193" t="e">
        <f t="shared" si="6"/>
        <v>#DIV/0!</v>
      </c>
      <c r="G79" s="193" t="e">
        <f t="shared" si="6"/>
        <v>#DIV/0!</v>
      </c>
      <c r="H79" s="193" t="e">
        <f t="shared" si="6"/>
        <v>#DIV/0!</v>
      </c>
      <c r="I79" s="193" t="e">
        <f t="shared" si="6"/>
        <v>#DIV/0!</v>
      </c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</row>
    <row r="80" spans="1:60" x14ac:dyDescent="0.25">
      <c r="A80" s="275" t="s">
        <v>286</v>
      </c>
      <c r="B80" s="275"/>
      <c r="C80" s="275"/>
      <c r="D80" s="193" t="e">
        <f>+'PUNTO DE EQUILIBRIO'!$D$8/'PUNTO DE EQUILIBRIO'!$D$25*'GRAFICOS PUNTO EQUILIBRIO'!D79</f>
        <v>#DIV/0!</v>
      </c>
      <c r="E80" s="193" t="e">
        <f>+'PUNTO DE EQUILIBRIO'!$D$8/'PUNTO DE EQUILIBRIO'!$D$25*'GRAFICOS PUNTO EQUILIBRIO'!E79</f>
        <v>#DIV/0!</v>
      </c>
      <c r="F80" s="193" t="e">
        <f>+'PUNTO DE EQUILIBRIO'!$D$8/'PUNTO DE EQUILIBRIO'!$D$25*'GRAFICOS PUNTO EQUILIBRIO'!F79</f>
        <v>#DIV/0!</v>
      </c>
      <c r="G80" s="193" t="e">
        <f>+'PUNTO DE EQUILIBRIO'!$D$8/'PUNTO DE EQUILIBRIO'!$D$25*'GRAFICOS PUNTO EQUILIBRIO'!G79</f>
        <v>#DIV/0!</v>
      </c>
      <c r="H80" s="193" t="e">
        <f>+'PUNTO DE EQUILIBRIO'!$D$8/'PUNTO DE EQUILIBRIO'!$D$25*'GRAFICOS PUNTO EQUILIBRIO'!H79</f>
        <v>#DIV/0!</v>
      </c>
      <c r="I80" s="193" t="e">
        <f>+'PUNTO DE EQUILIBRIO'!$D$8/'PUNTO DE EQUILIBRIO'!$D$25*'GRAFICOS PUNTO EQUILIBRIO'!I79</f>
        <v>#DIV/0!</v>
      </c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</row>
    <row r="81" spans="1:60" x14ac:dyDescent="0.25">
      <c r="A81" s="275" t="s">
        <v>161</v>
      </c>
      <c r="B81" s="275"/>
      <c r="C81" s="275"/>
      <c r="D81" s="193">
        <f>+'PUNTO DE EQUILIBRIO'!$D$14</f>
        <v>0</v>
      </c>
      <c r="E81" s="193">
        <f>+'PUNTO DE EQUILIBRIO'!$D$14</f>
        <v>0</v>
      </c>
      <c r="F81" s="193">
        <f>+'PUNTO DE EQUILIBRIO'!$D$14</f>
        <v>0</v>
      </c>
      <c r="G81" s="193">
        <f>+'PUNTO DE EQUILIBRIO'!$D$14</f>
        <v>0</v>
      </c>
      <c r="H81" s="193">
        <f>+'PUNTO DE EQUILIBRIO'!$D$14</f>
        <v>0</v>
      </c>
      <c r="I81" s="193">
        <f>+'PUNTO DE EQUILIBRIO'!$D$14</f>
        <v>0</v>
      </c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</row>
    <row r="82" spans="1:60" x14ac:dyDescent="0.25">
      <c r="A82" s="275" t="s">
        <v>287</v>
      </c>
      <c r="B82" s="275"/>
      <c r="C82" s="275"/>
      <c r="D82" s="193" t="e">
        <f t="shared" ref="D82:I82" si="7">+D80+D81</f>
        <v>#DIV/0!</v>
      </c>
      <c r="E82" s="193" t="e">
        <f t="shared" si="7"/>
        <v>#DIV/0!</v>
      </c>
      <c r="F82" s="193" t="e">
        <f t="shared" si="7"/>
        <v>#DIV/0!</v>
      </c>
      <c r="G82" s="193" t="e">
        <f t="shared" si="7"/>
        <v>#DIV/0!</v>
      </c>
      <c r="H82" s="193" t="e">
        <f t="shared" si="7"/>
        <v>#DIV/0!</v>
      </c>
      <c r="I82" s="193" t="e">
        <f t="shared" si="7"/>
        <v>#DIV/0!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</row>
    <row r="83" spans="1:60" x14ac:dyDescent="0.25">
      <c r="A83" s="275" t="s">
        <v>289</v>
      </c>
      <c r="B83" s="275"/>
      <c r="C83" s="275"/>
      <c r="D83" s="193" t="e">
        <f t="shared" ref="D83:I83" si="8">+D79-D82</f>
        <v>#DIV/0!</v>
      </c>
      <c r="E83" s="193" t="e">
        <f t="shared" si="8"/>
        <v>#DIV/0!</v>
      </c>
      <c r="F83" s="193" t="e">
        <f t="shared" si="8"/>
        <v>#DIV/0!</v>
      </c>
      <c r="G83" s="193" t="e">
        <f t="shared" si="8"/>
        <v>#DIV/0!</v>
      </c>
      <c r="H83" s="193" t="e">
        <f t="shared" si="8"/>
        <v>#DIV/0!</v>
      </c>
      <c r="I83" s="193" t="e">
        <f t="shared" si="8"/>
        <v>#DIV/0!</v>
      </c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</row>
    <row r="84" spans="1:60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</row>
    <row r="85" spans="1:60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</row>
    <row r="86" spans="1:60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</row>
    <row r="87" spans="1:60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</row>
    <row r="88" spans="1:60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</row>
    <row r="89" spans="1:60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</row>
    <row r="90" spans="1:60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</row>
    <row r="91" spans="1:60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</row>
    <row r="92" spans="1:60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</row>
    <row r="93" spans="1:60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</row>
    <row r="94" spans="1:60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</row>
    <row r="95" spans="1:60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</row>
    <row r="96" spans="1:60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</row>
    <row r="97" spans="1:60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</row>
    <row r="98" spans="1:60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</row>
    <row r="99" spans="1:60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</row>
    <row r="100" spans="1:60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</row>
    <row r="101" spans="1:60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</row>
    <row r="102" spans="1:60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</row>
    <row r="103" spans="1:60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</row>
    <row r="104" spans="1:60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</row>
    <row r="105" spans="1:60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</row>
    <row r="106" spans="1:60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</row>
    <row r="107" spans="1:60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</row>
    <row r="108" spans="1:60" ht="13.8" thickBot="1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</row>
    <row r="109" spans="1:60" ht="15.6" x14ac:dyDescent="0.3">
      <c r="A109" s="245" t="s">
        <v>288</v>
      </c>
      <c r="B109" s="246"/>
      <c r="C109" s="246"/>
      <c r="D109" s="246"/>
      <c r="E109" s="246"/>
      <c r="F109" s="246"/>
      <c r="G109" s="246"/>
      <c r="H109" s="246"/>
      <c r="I109" s="247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</row>
    <row r="110" spans="1:60" ht="16.2" thickBot="1" x14ac:dyDescent="0.35">
      <c r="A110" s="248" t="s">
        <v>292</v>
      </c>
      <c r="B110" s="249"/>
      <c r="C110" s="249"/>
      <c r="D110" s="249"/>
      <c r="E110" s="249"/>
      <c r="F110" s="249"/>
      <c r="G110" s="249"/>
      <c r="H110" s="249"/>
      <c r="I110" s="250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</row>
    <row r="111" spans="1:60" x14ac:dyDescent="0.25">
      <c r="A111" s="54"/>
      <c r="B111" s="54"/>
      <c r="C111" s="54"/>
      <c r="D111" s="54"/>
      <c r="E111" s="54"/>
      <c r="F111" s="54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</row>
    <row r="112" spans="1:60" x14ac:dyDescent="0.25">
      <c r="A112" s="275" t="s">
        <v>282</v>
      </c>
      <c r="B112" s="275"/>
      <c r="C112" s="275"/>
      <c r="D112" s="192" t="e">
        <f>+'PUNTO DE EQUILIBRIO'!$E$25/'ANEXOS 1-4'!$E$10</f>
        <v>#DIV/0!</v>
      </c>
      <c r="E112" s="192" t="e">
        <f>+'PUNTO DE EQUILIBRIO'!$E$25/'ANEXOS 1-4'!$E$10</f>
        <v>#DIV/0!</v>
      </c>
      <c r="F112" s="192" t="e">
        <f>+'PUNTO DE EQUILIBRIO'!$E$25/'ANEXOS 1-4'!$E$10</f>
        <v>#DIV/0!</v>
      </c>
      <c r="G112" s="192" t="e">
        <f>+'PUNTO DE EQUILIBRIO'!$E$25/'ANEXOS 1-4'!$E$10</f>
        <v>#DIV/0!</v>
      </c>
      <c r="H112" s="192" t="e">
        <f>+'PUNTO DE EQUILIBRIO'!$E$25/'ANEXOS 1-4'!$E$10</f>
        <v>#DIV/0!</v>
      </c>
      <c r="I112" s="192" t="e">
        <f>+'PUNTO DE EQUILIBRIO'!$E$25/'ANEXOS 1-4'!$E$10</f>
        <v>#DIV/0!</v>
      </c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</row>
    <row r="113" spans="1:60" x14ac:dyDescent="0.25">
      <c r="A113" s="275" t="s">
        <v>284</v>
      </c>
      <c r="B113" s="275"/>
      <c r="C113" s="275"/>
      <c r="D113" s="193">
        <v>0</v>
      </c>
      <c r="E113" s="193">
        <v>15000</v>
      </c>
      <c r="F113" s="193">
        <v>30000</v>
      </c>
      <c r="G113" s="193">
        <v>45000</v>
      </c>
      <c r="H113" s="193">
        <v>75000</v>
      </c>
      <c r="I113" s="193">
        <v>90000</v>
      </c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</row>
    <row r="114" spans="1:60" x14ac:dyDescent="0.25">
      <c r="A114" s="275" t="s">
        <v>285</v>
      </c>
      <c r="B114" s="275"/>
      <c r="C114" s="275"/>
      <c r="D114" s="193" t="e">
        <f t="shared" ref="D114:I114" si="9">+D112*D113</f>
        <v>#DIV/0!</v>
      </c>
      <c r="E114" s="193" t="e">
        <f t="shared" si="9"/>
        <v>#DIV/0!</v>
      </c>
      <c r="F114" s="193" t="e">
        <f t="shared" si="9"/>
        <v>#DIV/0!</v>
      </c>
      <c r="G114" s="193" t="e">
        <f t="shared" si="9"/>
        <v>#DIV/0!</v>
      </c>
      <c r="H114" s="193" t="e">
        <f t="shared" si="9"/>
        <v>#DIV/0!</v>
      </c>
      <c r="I114" s="193" t="e">
        <f t="shared" si="9"/>
        <v>#DIV/0!</v>
      </c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</row>
    <row r="115" spans="1:60" x14ac:dyDescent="0.25">
      <c r="A115" s="275" t="s">
        <v>286</v>
      </c>
      <c r="B115" s="275"/>
      <c r="C115" s="275"/>
      <c r="D115" s="193" t="e">
        <f>+'PUNTO DE EQUILIBRIO'!$E$8/'PUNTO DE EQUILIBRIO'!$E$25*'GRAFICOS PUNTO EQUILIBRIO'!D114</f>
        <v>#DIV/0!</v>
      </c>
      <c r="E115" s="193" t="e">
        <f>+'PUNTO DE EQUILIBRIO'!$E$8/'PUNTO DE EQUILIBRIO'!$E$25*'GRAFICOS PUNTO EQUILIBRIO'!E114</f>
        <v>#DIV/0!</v>
      </c>
      <c r="F115" s="193" t="e">
        <f>+'PUNTO DE EQUILIBRIO'!$E$8/'PUNTO DE EQUILIBRIO'!$E$25*'GRAFICOS PUNTO EQUILIBRIO'!F114</f>
        <v>#DIV/0!</v>
      </c>
      <c r="G115" s="193" t="e">
        <f>+'PUNTO DE EQUILIBRIO'!$E$8/'PUNTO DE EQUILIBRIO'!$E$25*'GRAFICOS PUNTO EQUILIBRIO'!G114</f>
        <v>#DIV/0!</v>
      </c>
      <c r="H115" s="193" t="e">
        <f>+'PUNTO DE EQUILIBRIO'!$E$8/'PUNTO DE EQUILIBRIO'!$E$25*'GRAFICOS PUNTO EQUILIBRIO'!H114</f>
        <v>#DIV/0!</v>
      </c>
      <c r="I115" s="193" t="e">
        <f>+'PUNTO DE EQUILIBRIO'!$E$8/'PUNTO DE EQUILIBRIO'!$E$25*'GRAFICOS PUNTO EQUILIBRIO'!I114</f>
        <v>#DIV/0!</v>
      </c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</row>
    <row r="116" spans="1:60" x14ac:dyDescent="0.25">
      <c r="A116" s="275" t="s">
        <v>161</v>
      </c>
      <c r="B116" s="275"/>
      <c r="C116" s="275"/>
      <c r="D116" s="193">
        <f>+'PUNTO DE EQUILIBRIO'!$E$14</f>
        <v>0</v>
      </c>
      <c r="E116" s="193">
        <f>+'PUNTO DE EQUILIBRIO'!$E$14</f>
        <v>0</v>
      </c>
      <c r="F116" s="193">
        <f>+'PUNTO DE EQUILIBRIO'!$E$14</f>
        <v>0</v>
      </c>
      <c r="G116" s="193">
        <f>+'PUNTO DE EQUILIBRIO'!$E$14</f>
        <v>0</v>
      </c>
      <c r="H116" s="193">
        <f>+'PUNTO DE EQUILIBRIO'!$E$14</f>
        <v>0</v>
      </c>
      <c r="I116" s="193">
        <f>+'PUNTO DE EQUILIBRIO'!$E$14</f>
        <v>0</v>
      </c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</row>
    <row r="117" spans="1:60" x14ac:dyDescent="0.25">
      <c r="A117" s="275" t="s">
        <v>287</v>
      </c>
      <c r="B117" s="275"/>
      <c r="C117" s="275"/>
      <c r="D117" s="193" t="e">
        <f t="shared" ref="D117:I117" si="10">+D115+D116</f>
        <v>#DIV/0!</v>
      </c>
      <c r="E117" s="193" t="e">
        <f t="shared" si="10"/>
        <v>#DIV/0!</v>
      </c>
      <c r="F117" s="193" t="e">
        <f t="shared" si="10"/>
        <v>#DIV/0!</v>
      </c>
      <c r="G117" s="193" t="e">
        <f t="shared" si="10"/>
        <v>#DIV/0!</v>
      </c>
      <c r="H117" s="193" t="e">
        <f t="shared" si="10"/>
        <v>#DIV/0!</v>
      </c>
      <c r="I117" s="193" t="e">
        <f t="shared" si="10"/>
        <v>#DIV/0!</v>
      </c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</row>
    <row r="118" spans="1:60" x14ac:dyDescent="0.25">
      <c r="A118" s="275" t="s">
        <v>289</v>
      </c>
      <c r="B118" s="275"/>
      <c r="C118" s="275"/>
      <c r="D118" s="193" t="e">
        <f t="shared" ref="D118:I118" si="11">+D114-D117</f>
        <v>#DIV/0!</v>
      </c>
      <c r="E118" s="193" t="e">
        <f t="shared" si="11"/>
        <v>#DIV/0!</v>
      </c>
      <c r="F118" s="193" t="e">
        <f t="shared" si="11"/>
        <v>#DIV/0!</v>
      </c>
      <c r="G118" s="193" t="e">
        <f t="shared" si="11"/>
        <v>#DIV/0!</v>
      </c>
      <c r="H118" s="193" t="e">
        <f t="shared" si="11"/>
        <v>#DIV/0!</v>
      </c>
      <c r="I118" s="193" t="e">
        <f t="shared" si="11"/>
        <v>#DIV/0!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</row>
    <row r="119" spans="1:60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</row>
    <row r="120" spans="1:60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</row>
    <row r="121" spans="1:60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</row>
    <row r="122" spans="1:60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</row>
    <row r="123" spans="1:60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</row>
    <row r="124" spans="1:60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</row>
    <row r="125" spans="1:60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</row>
    <row r="126" spans="1:60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</row>
    <row r="127" spans="1:60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</row>
    <row r="128" spans="1:60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</row>
    <row r="129" spans="1:60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</row>
    <row r="130" spans="1:60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</row>
    <row r="131" spans="1:60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</row>
    <row r="132" spans="1:60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</row>
    <row r="133" spans="1:60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</row>
    <row r="134" spans="1:60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</row>
    <row r="135" spans="1:60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</row>
    <row r="136" spans="1:60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</row>
    <row r="137" spans="1:60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</row>
    <row r="138" spans="1:60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</row>
    <row r="139" spans="1:60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</row>
    <row r="140" spans="1:60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</row>
    <row r="141" spans="1:60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</row>
    <row r="142" spans="1:60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</row>
    <row r="143" spans="1:60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</row>
    <row r="144" spans="1:60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</row>
    <row r="145" spans="1:60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</row>
    <row r="146" spans="1:60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</row>
    <row r="147" spans="1:60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</row>
    <row r="148" spans="1:60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</row>
    <row r="149" spans="1:60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</row>
    <row r="150" spans="1:60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</row>
    <row r="151" spans="1:60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</row>
    <row r="152" spans="1:60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</row>
    <row r="153" spans="1:60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</row>
    <row r="154" spans="1:60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</row>
    <row r="155" spans="1:60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</row>
    <row r="156" spans="1:60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</row>
    <row r="157" spans="1:60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</row>
    <row r="158" spans="1:60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</row>
    <row r="159" spans="1:60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</row>
    <row r="160" spans="1:60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</row>
    <row r="161" spans="1:60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</row>
    <row r="162" spans="1:60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</row>
    <row r="163" spans="1:60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</row>
    <row r="164" spans="1:60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</row>
    <row r="165" spans="1:60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</row>
    <row r="166" spans="1:60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</row>
    <row r="167" spans="1:60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</row>
    <row r="168" spans="1:60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</row>
    <row r="169" spans="1:60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</row>
    <row r="170" spans="1:60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</row>
    <row r="171" spans="1:60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</row>
    <row r="172" spans="1:60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</row>
    <row r="173" spans="1:60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</row>
    <row r="174" spans="1:60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</row>
    <row r="175" spans="1:60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</row>
    <row r="176" spans="1:60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</row>
    <row r="177" spans="1:60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</row>
    <row r="178" spans="1:60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</row>
    <row r="179" spans="1:60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</row>
    <row r="180" spans="1:60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</row>
    <row r="181" spans="1:60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</row>
    <row r="182" spans="1:60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</row>
    <row r="183" spans="1:60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</row>
    <row r="184" spans="1:60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</row>
    <row r="185" spans="1:60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</row>
    <row r="186" spans="1:60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</row>
    <row r="187" spans="1:60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</row>
    <row r="188" spans="1:60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</row>
    <row r="189" spans="1:60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</row>
    <row r="190" spans="1:60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</row>
    <row r="191" spans="1:60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</row>
    <row r="192" spans="1:60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</row>
    <row r="193" spans="1:60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</row>
    <row r="194" spans="1:60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</row>
    <row r="195" spans="1:60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</row>
    <row r="196" spans="1:60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</row>
    <row r="197" spans="1:60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</row>
    <row r="198" spans="1:60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</row>
    <row r="199" spans="1:60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</row>
    <row r="200" spans="1:60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</row>
    <row r="201" spans="1:60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</row>
    <row r="202" spans="1:60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</row>
    <row r="203" spans="1:60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</row>
    <row r="204" spans="1:60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</row>
    <row r="205" spans="1:60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</row>
    <row r="206" spans="1:60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</row>
    <row r="207" spans="1:60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</row>
    <row r="208" spans="1:60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</row>
    <row r="209" spans="1:60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</row>
    <row r="210" spans="1:60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</row>
    <row r="211" spans="1:60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</row>
    <row r="212" spans="1:60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</row>
    <row r="213" spans="1:60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</row>
    <row r="214" spans="1:60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</row>
    <row r="215" spans="1:60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</row>
    <row r="216" spans="1:60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</row>
    <row r="217" spans="1:60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</row>
    <row r="218" spans="1:60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</row>
    <row r="219" spans="1:60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</row>
    <row r="220" spans="1:60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</row>
    <row r="221" spans="1:60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</row>
    <row r="222" spans="1:60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</row>
    <row r="223" spans="1:60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</row>
    <row r="224" spans="1:60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</row>
    <row r="225" spans="1:60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</row>
    <row r="226" spans="1:60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</row>
    <row r="227" spans="1:60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</row>
    <row r="228" spans="1:60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</row>
    <row r="229" spans="1:60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</row>
    <row r="230" spans="1:60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</row>
    <row r="231" spans="1:60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</row>
    <row r="232" spans="1:60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</row>
    <row r="233" spans="1:60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</row>
    <row r="234" spans="1:60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</row>
    <row r="235" spans="1:60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</row>
    <row r="236" spans="1:60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</row>
    <row r="237" spans="1:60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</row>
    <row r="238" spans="1:60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</row>
    <row r="239" spans="1:60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</row>
    <row r="240" spans="1:60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</row>
    <row r="241" spans="1:60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</row>
    <row r="242" spans="1:60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</row>
    <row r="243" spans="1:60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</row>
    <row r="244" spans="1:60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</row>
    <row r="245" spans="1:60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</row>
    <row r="246" spans="1:60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</row>
    <row r="247" spans="1:60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</row>
    <row r="248" spans="1:60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</row>
    <row r="249" spans="1:60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</row>
    <row r="250" spans="1:60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</row>
    <row r="251" spans="1:60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</row>
    <row r="252" spans="1:60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</row>
    <row r="253" spans="1:60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</row>
    <row r="254" spans="1:60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</row>
    <row r="255" spans="1:60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</row>
    <row r="256" spans="1:60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</row>
    <row r="257" spans="1:60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</row>
    <row r="258" spans="1:60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</row>
    <row r="259" spans="1:60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</row>
    <row r="260" spans="1:60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</row>
    <row r="261" spans="1:60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</row>
    <row r="262" spans="1:60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</row>
    <row r="263" spans="1:60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</row>
    <row r="264" spans="1:60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</row>
    <row r="265" spans="1:60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</row>
    <row r="266" spans="1:60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</row>
    <row r="267" spans="1:60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</row>
    <row r="268" spans="1:60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</row>
    <row r="269" spans="1:60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</row>
    <row r="270" spans="1:60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</row>
    <row r="271" spans="1:60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</row>
    <row r="272" spans="1:60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</row>
    <row r="273" spans="1:60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</row>
    <row r="274" spans="1:60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</row>
    <row r="275" spans="1:60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</row>
    <row r="276" spans="1:60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</row>
    <row r="277" spans="1:60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</row>
    <row r="278" spans="1:60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</row>
    <row r="279" spans="1:60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</row>
    <row r="280" spans="1:60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</row>
    <row r="281" spans="1:60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</row>
    <row r="282" spans="1:60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</row>
    <row r="283" spans="1:60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</row>
    <row r="284" spans="1:60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</row>
    <row r="285" spans="1:60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</row>
    <row r="286" spans="1:60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</row>
    <row r="287" spans="1:60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</row>
    <row r="288" spans="1:60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</row>
    <row r="289" spans="1:60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</row>
    <row r="290" spans="1:60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</row>
    <row r="291" spans="1:60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</row>
    <row r="292" spans="1:60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</row>
    <row r="293" spans="1:60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</row>
    <row r="294" spans="1:60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</row>
    <row r="295" spans="1:60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</row>
    <row r="296" spans="1:60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</row>
    <row r="297" spans="1:60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</row>
    <row r="298" spans="1:60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</row>
    <row r="299" spans="1:60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</row>
    <row r="300" spans="1:60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</row>
    <row r="301" spans="1:60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</row>
    <row r="302" spans="1:60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</row>
    <row r="303" spans="1:60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</row>
    <row r="304" spans="1:60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</row>
    <row r="305" spans="1:60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</row>
    <row r="306" spans="1:60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</row>
    <row r="307" spans="1:60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</row>
    <row r="308" spans="1:60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</row>
    <row r="309" spans="1:60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</row>
    <row r="310" spans="1:60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</row>
    <row r="311" spans="1:60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</row>
    <row r="312" spans="1:60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</row>
    <row r="313" spans="1:60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</row>
    <row r="314" spans="1:60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</row>
    <row r="315" spans="1:60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</row>
    <row r="316" spans="1:60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</row>
    <row r="317" spans="1:60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</row>
    <row r="318" spans="1:60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</row>
    <row r="319" spans="1:60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</row>
    <row r="320" spans="1:60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</row>
    <row r="321" spans="1:60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</row>
    <row r="322" spans="1:60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</row>
    <row r="323" spans="1:60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</row>
    <row r="324" spans="1:60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</row>
    <row r="325" spans="1:60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</row>
    <row r="326" spans="1:60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</row>
    <row r="327" spans="1:60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</row>
    <row r="328" spans="1:60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</row>
    <row r="329" spans="1:60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</row>
    <row r="330" spans="1:60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</row>
    <row r="331" spans="1:60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</row>
    <row r="332" spans="1:60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</row>
    <row r="333" spans="1:60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</row>
    <row r="334" spans="1:60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</row>
    <row r="335" spans="1:60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</row>
    <row r="336" spans="1:60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</row>
    <row r="337" spans="1:60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</row>
    <row r="338" spans="1:60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</row>
    <row r="339" spans="1:60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</row>
    <row r="340" spans="1:60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</row>
    <row r="341" spans="1:60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</row>
    <row r="342" spans="1:60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</row>
    <row r="343" spans="1:60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</row>
    <row r="344" spans="1:60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</row>
    <row r="345" spans="1:60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</row>
    <row r="346" spans="1:60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</row>
    <row r="347" spans="1:60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</row>
    <row r="348" spans="1:60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</row>
    <row r="349" spans="1:60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</row>
    <row r="350" spans="1:60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</row>
    <row r="351" spans="1:60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</row>
    <row r="352" spans="1:60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</row>
    <row r="353" spans="1:60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</row>
    <row r="354" spans="1:60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</row>
    <row r="355" spans="1:60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</row>
    <row r="356" spans="1:60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</row>
    <row r="357" spans="1:60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</row>
    <row r="358" spans="1:60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</row>
    <row r="359" spans="1:60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</row>
    <row r="360" spans="1:60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</row>
    <row r="361" spans="1:60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</row>
    <row r="362" spans="1:60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</row>
    <row r="363" spans="1:60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</row>
    <row r="364" spans="1:60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</row>
    <row r="365" spans="1:60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</row>
    <row r="366" spans="1:60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</row>
    <row r="367" spans="1:60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</row>
    <row r="368" spans="1:60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</row>
    <row r="369" spans="1:60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</row>
    <row r="370" spans="1:60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</row>
    <row r="371" spans="1:60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</row>
    <row r="372" spans="1:60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</row>
    <row r="373" spans="1:60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</row>
    <row r="374" spans="1:60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</row>
    <row r="375" spans="1:60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</row>
    <row r="376" spans="1:60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</row>
    <row r="377" spans="1:60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</row>
    <row r="378" spans="1:60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</row>
    <row r="379" spans="1:60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</row>
    <row r="380" spans="1:60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</row>
    <row r="381" spans="1:60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</row>
    <row r="382" spans="1:60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</row>
    <row r="383" spans="1:60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</row>
    <row r="384" spans="1:60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</row>
    <row r="385" spans="1:60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</row>
    <row r="386" spans="1:60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</row>
    <row r="387" spans="1:60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</row>
    <row r="388" spans="1:60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</row>
    <row r="389" spans="1:60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</row>
    <row r="390" spans="1:60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</row>
    <row r="391" spans="1:60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</row>
    <row r="392" spans="1:60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</row>
    <row r="393" spans="1:60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</row>
    <row r="394" spans="1:60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</row>
    <row r="395" spans="1:60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</row>
    <row r="396" spans="1:60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</row>
    <row r="397" spans="1:60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</row>
    <row r="398" spans="1:60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</row>
    <row r="399" spans="1:60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</row>
    <row r="400" spans="1:60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</row>
    <row r="401" spans="1:60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</row>
    <row r="402" spans="1:60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</row>
    <row r="403" spans="1:60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</row>
    <row r="404" spans="1:60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</row>
    <row r="405" spans="1:60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</row>
    <row r="406" spans="1:60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</row>
    <row r="407" spans="1:60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</row>
    <row r="408" spans="1:60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</row>
    <row r="409" spans="1:60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</row>
    <row r="410" spans="1:60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</row>
    <row r="411" spans="1:60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</row>
    <row r="412" spans="1:60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</row>
    <row r="413" spans="1:60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</row>
    <row r="414" spans="1:60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</row>
    <row r="415" spans="1:60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</row>
    <row r="416" spans="1:60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</row>
    <row r="417" spans="1:60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</row>
    <row r="418" spans="1:60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</row>
    <row r="419" spans="1:60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</row>
    <row r="420" spans="1:60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</row>
    <row r="421" spans="1:60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</row>
    <row r="422" spans="1:60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</row>
    <row r="423" spans="1:60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</row>
    <row r="424" spans="1:60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</row>
    <row r="425" spans="1:60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</row>
    <row r="426" spans="1:60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</row>
    <row r="427" spans="1:60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</row>
    <row r="428" spans="1:60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</row>
    <row r="429" spans="1:60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</row>
    <row r="430" spans="1:60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</row>
    <row r="431" spans="1:60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</row>
    <row r="432" spans="1:60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</row>
    <row r="433" spans="1:60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</row>
    <row r="434" spans="1:60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</row>
    <row r="435" spans="1:60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</row>
    <row r="436" spans="1:60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</row>
    <row r="437" spans="1:60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</row>
    <row r="438" spans="1:60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</row>
    <row r="439" spans="1:60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</row>
    <row r="440" spans="1:60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</row>
    <row r="441" spans="1:60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</row>
    <row r="442" spans="1:60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</row>
    <row r="443" spans="1:60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</row>
    <row r="444" spans="1:60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</row>
    <row r="445" spans="1:60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</row>
    <row r="446" spans="1:60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</row>
    <row r="447" spans="1:60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</row>
    <row r="448" spans="1:60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</row>
    <row r="449" spans="1:60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</row>
    <row r="450" spans="1:60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</row>
    <row r="451" spans="1:60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</row>
    <row r="452" spans="1:60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</row>
    <row r="453" spans="1:60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</row>
    <row r="454" spans="1:60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</row>
    <row r="455" spans="1:60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</row>
    <row r="456" spans="1:60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</row>
    <row r="457" spans="1:60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</row>
    <row r="458" spans="1:60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</row>
    <row r="459" spans="1:60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</row>
    <row r="460" spans="1:60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</row>
    <row r="461" spans="1:60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</row>
    <row r="462" spans="1:60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</row>
    <row r="463" spans="1:60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</row>
    <row r="464" spans="1:60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</row>
    <row r="465" spans="1:60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</row>
    <row r="466" spans="1:60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</row>
    <row r="467" spans="1:60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</row>
    <row r="468" spans="1:60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</row>
    <row r="469" spans="1:60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</row>
    <row r="470" spans="1:60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</row>
    <row r="471" spans="1:60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</row>
    <row r="472" spans="1:60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</row>
    <row r="473" spans="1:60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</row>
    <row r="474" spans="1:60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</row>
    <row r="475" spans="1:60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</row>
    <row r="476" spans="1:60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</row>
    <row r="477" spans="1:60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</row>
    <row r="478" spans="1:60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</row>
    <row r="479" spans="1:60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</row>
    <row r="480" spans="1:60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</row>
    <row r="481" spans="1:60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</row>
    <row r="482" spans="1:60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</row>
    <row r="483" spans="1:60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</row>
    <row r="484" spans="1:60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</row>
    <row r="485" spans="1:60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</row>
    <row r="486" spans="1:60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</row>
    <row r="487" spans="1:60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</row>
    <row r="488" spans="1:60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</row>
    <row r="489" spans="1:60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</row>
    <row r="490" spans="1:60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</row>
    <row r="491" spans="1:60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</row>
    <row r="492" spans="1:60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</row>
    <row r="493" spans="1:60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</row>
    <row r="494" spans="1:60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</row>
    <row r="495" spans="1:60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</row>
    <row r="496" spans="1:60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</row>
    <row r="497" spans="1:60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</row>
    <row r="498" spans="1:60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</row>
    <row r="499" spans="1:60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</row>
    <row r="500" spans="1:60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</row>
    <row r="501" spans="1:60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</row>
    <row r="502" spans="1:60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</row>
    <row r="503" spans="1:60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</row>
    <row r="504" spans="1:60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</row>
    <row r="505" spans="1:60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</row>
    <row r="506" spans="1:60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</row>
    <row r="507" spans="1:60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</row>
    <row r="508" spans="1:60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</row>
    <row r="509" spans="1:60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</row>
    <row r="510" spans="1:60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</row>
    <row r="511" spans="1:60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</row>
    <row r="512" spans="1:60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</row>
    <row r="513" spans="1:60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</row>
    <row r="514" spans="1:60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</row>
    <row r="515" spans="1:60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</row>
    <row r="516" spans="1:60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</row>
    <row r="517" spans="1:60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</row>
    <row r="518" spans="1:60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</row>
    <row r="519" spans="1:60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</row>
    <row r="520" spans="1:60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</row>
    <row r="521" spans="1:60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</row>
    <row r="522" spans="1:60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</row>
    <row r="523" spans="1:60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</row>
    <row r="524" spans="1:60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</row>
    <row r="525" spans="1:60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</row>
    <row r="526" spans="1:60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</row>
    <row r="527" spans="1:60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</row>
    <row r="528" spans="1:60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</row>
    <row r="529" spans="1:60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</row>
    <row r="530" spans="1:60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</row>
    <row r="531" spans="1:60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</row>
    <row r="532" spans="1:60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</row>
    <row r="533" spans="1:60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</row>
    <row r="534" spans="1:60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</row>
    <row r="535" spans="1:60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</row>
    <row r="536" spans="1:60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</row>
    <row r="537" spans="1:60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</row>
    <row r="538" spans="1:60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</row>
    <row r="539" spans="1:60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</row>
    <row r="540" spans="1:60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</row>
    <row r="541" spans="1:60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</row>
    <row r="542" spans="1:60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</row>
    <row r="543" spans="1:60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</row>
    <row r="544" spans="1:60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</row>
    <row r="545" spans="1:60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</row>
    <row r="546" spans="1:60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</row>
    <row r="547" spans="1:60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</row>
    <row r="548" spans="1:60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</row>
    <row r="549" spans="1:60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</row>
    <row r="550" spans="1:60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</row>
    <row r="551" spans="1:60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</row>
    <row r="552" spans="1:60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</row>
    <row r="553" spans="1:60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</row>
    <row r="554" spans="1:60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</row>
    <row r="555" spans="1:60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</row>
    <row r="556" spans="1:60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</row>
    <row r="557" spans="1:60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</row>
    <row r="558" spans="1:60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</row>
    <row r="559" spans="1:60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</row>
    <row r="560" spans="1:60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</row>
    <row r="561" spans="1:60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</row>
    <row r="562" spans="1:60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</row>
    <row r="563" spans="1:60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</row>
    <row r="564" spans="1:60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</row>
    <row r="565" spans="1:60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</row>
    <row r="566" spans="1:60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</row>
    <row r="567" spans="1:60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</row>
    <row r="568" spans="1:60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</row>
    <row r="569" spans="1:60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</row>
    <row r="570" spans="1:60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</row>
    <row r="571" spans="1:60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</row>
    <row r="572" spans="1:60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</row>
    <row r="573" spans="1:60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</row>
    <row r="574" spans="1:60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</row>
    <row r="575" spans="1:60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</row>
    <row r="576" spans="1:60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</row>
    <row r="577" spans="1:60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</row>
    <row r="578" spans="1:60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</row>
    <row r="579" spans="1:60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</row>
    <row r="580" spans="1:60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</row>
    <row r="581" spans="1:60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</row>
    <row r="582" spans="1:60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</row>
    <row r="583" spans="1:60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</row>
    <row r="584" spans="1:60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</row>
    <row r="585" spans="1:60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</row>
    <row r="586" spans="1:60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</row>
    <row r="587" spans="1:60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</row>
    <row r="588" spans="1:60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</row>
    <row r="589" spans="1:60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</row>
    <row r="590" spans="1:60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</row>
    <row r="591" spans="1:60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</row>
    <row r="592" spans="1:60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</row>
    <row r="593" spans="1:60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</row>
    <row r="594" spans="1:60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</row>
    <row r="595" spans="1:60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</row>
    <row r="596" spans="1:60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</row>
    <row r="597" spans="1:60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</row>
    <row r="598" spans="1:60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</row>
    <row r="599" spans="1:60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</row>
    <row r="600" spans="1:60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</row>
    <row r="601" spans="1:60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</row>
    <row r="602" spans="1:60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</row>
    <row r="603" spans="1:60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</row>
    <row r="604" spans="1:60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</row>
    <row r="605" spans="1:60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</row>
    <row r="606" spans="1:60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</row>
    <row r="607" spans="1:60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</row>
    <row r="608" spans="1:60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</row>
    <row r="609" spans="1:60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</row>
    <row r="610" spans="1:60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</row>
    <row r="611" spans="1:60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</row>
    <row r="612" spans="1:60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</row>
    <row r="613" spans="1:60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</row>
    <row r="614" spans="1:60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</row>
    <row r="615" spans="1:60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</row>
    <row r="616" spans="1:60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</row>
    <row r="617" spans="1:60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</row>
    <row r="618" spans="1:60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</row>
    <row r="619" spans="1:60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</row>
    <row r="620" spans="1:60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</row>
    <row r="621" spans="1:60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</row>
    <row r="622" spans="1:60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</row>
    <row r="623" spans="1:60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</row>
    <row r="624" spans="1:60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</row>
    <row r="625" spans="1:60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</row>
    <row r="626" spans="1:60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</row>
    <row r="627" spans="1:60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</row>
    <row r="628" spans="1:60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</row>
    <row r="629" spans="1:60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</row>
    <row r="630" spans="1:60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</row>
    <row r="631" spans="1:60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</row>
    <row r="632" spans="1:60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</row>
    <row r="633" spans="1:60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</row>
    <row r="634" spans="1:60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</row>
    <row r="635" spans="1:60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</row>
    <row r="636" spans="1:60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</row>
    <row r="637" spans="1:60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</row>
    <row r="638" spans="1:60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</row>
    <row r="639" spans="1:60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</row>
    <row r="640" spans="1:60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</row>
    <row r="641" spans="1:60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</row>
    <row r="642" spans="1:60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</row>
    <row r="643" spans="1:60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</row>
    <row r="644" spans="1:60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</row>
    <row r="645" spans="1:60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</row>
    <row r="646" spans="1:60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</row>
    <row r="647" spans="1:60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</row>
    <row r="648" spans="1:60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</row>
    <row r="649" spans="1:60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</row>
    <row r="650" spans="1:60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</row>
    <row r="651" spans="1:60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</row>
    <row r="652" spans="1:60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</row>
    <row r="653" spans="1:60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</row>
    <row r="654" spans="1:60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</row>
    <row r="655" spans="1:60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</row>
    <row r="656" spans="1:60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</row>
    <row r="657" spans="1:60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</row>
    <row r="658" spans="1:60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</row>
    <row r="659" spans="1:60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</row>
    <row r="660" spans="1:60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</row>
    <row r="661" spans="1:60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</row>
    <row r="662" spans="1:60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</row>
    <row r="663" spans="1:60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</row>
    <row r="664" spans="1:60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</row>
    <row r="665" spans="1:60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</row>
    <row r="666" spans="1:60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</row>
    <row r="667" spans="1:60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</row>
    <row r="668" spans="1:60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</row>
    <row r="669" spans="1:60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</row>
    <row r="670" spans="1:60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</row>
    <row r="671" spans="1:60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</row>
    <row r="672" spans="1:60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</row>
    <row r="673" spans="1:60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</row>
    <row r="674" spans="1:60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</row>
    <row r="675" spans="1:60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</row>
    <row r="676" spans="1:60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</row>
    <row r="677" spans="1:60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</row>
    <row r="678" spans="1:60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</row>
    <row r="679" spans="1:60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</row>
    <row r="680" spans="1:60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</row>
    <row r="681" spans="1:60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</row>
    <row r="682" spans="1:60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</row>
    <row r="683" spans="1:60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</row>
    <row r="684" spans="1:60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</row>
    <row r="685" spans="1:60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</row>
    <row r="686" spans="1:60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</row>
    <row r="687" spans="1:60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</row>
    <row r="688" spans="1:60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</row>
    <row r="689" spans="1:60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</row>
    <row r="690" spans="1:60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</row>
    <row r="691" spans="1:60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</row>
    <row r="692" spans="1:60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</row>
    <row r="693" spans="1:60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</row>
    <row r="694" spans="1:60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</row>
    <row r="695" spans="1:60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</row>
    <row r="696" spans="1:60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</row>
    <row r="697" spans="1:60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</row>
    <row r="698" spans="1:60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</row>
    <row r="699" spans="1:60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</row>
    <row r="700" spans="1:60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</row>
    <row r="701" spans="1:60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</row>
    <row r="702" spans="1:60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</row>
    <row r="703" spans="1:60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</row>
    <row r="704" spans="1:60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</row>
    <row r="705" spans="1:60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</row>
    <row r="706" spans="1:60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</row>
    <row r="707" spans="1:60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</row>
    <row r="708" spans="1:60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</row>
    <row r="709" spans="1:60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</row>
    <row r="710" spans="1:60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</row>
    <row r="711" spans="1:60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</row>
    <row r="712" spans="1:60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</row>
    <row r="713" spans="1:60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</row>
    <row r="714" spans="1:60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</row>
    <row r="715" spans="1:60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</row>
  </sheetData>
  <mergeCells count="36">
    <mergeCell ref="A39:I39"/>
    <mergeCell ref="A40:I40"/>
    <mergeCell ref="A42:C42"/>
    <mergeCell ref="A43:C43"/>
    <mergeCell ref="A48:C48"/>
    <mergeCell ref="A44:C44"/>
    <mergeCell ref="A45:C45"/>
    <mergeCell ref="A46:C46"/>
    <mergeCell ref="A47:C47"/>
    <mergeCell ref="A10:C10"/>
    <mergeCell ref="A1:I1"/>
    <mergeCell ref="A2:I2"/>
    <mergeCell ref="A6:C6"/>
    <mergeCell ref="A7:C7"/>
    <mergeCell ref="A8:C8"/>
    <mergeCell ref="A9:C9"/>
    <mergeCell ref="A4:C4"/>
    <mergeCell ref="A5:C5"/>
    <mergeCell ref="A74:I74"/>
    <mergeCell ref="A75:I75"/>
    <mergeCell ref="A77:C77"/>
    <mergeCell ref="A78:C78"/>
    <mergeCell ref="A83:C83"/>
    <mergeCell ref="A118:C118"/>
    <mergeCell ref="A117:C117"/>
    <mergeCell ref="A116:C116"/>
    <mergeCell ref="A115:C115"/>
    <mergeCell ref="A79:C79"/>
    <mergeCell ref="A80:C80"/>
    <mergeCell ref="A81:C81"/>
    <mergeCell ref="A82:C82"/>
    <mergeCell ref="A110:I110"/>
    <mergeCell ref="A109:I109"/>
    <mergeCell ref="A114:C114"/>
    <mergeCell ref="A113:C113"/>
    <mergeCell ref="A112:C112"/>
  </mergeCells>
  <phoneticPr fontId="20" type="noConversion"/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A1:F80"/>
  <sheetViews>
    <sheetView showGridLines="0" topLeftCell="A34" zoomScale="75" zoomScaleNormal="120" workbookViewId="0">
      <selection activeCell="F11" sqref="F11"/>
    </sheetView>
  </sheetViews>
  <sheetFormatPr baseColWidth="10" defaultRowHeight="13.2" x14ac:dyDescent="0.25"/>
  <cols>
    <col min="1" max="1" width="54" bestFit="1" customWidth="1"/>
    <col min="2" max="2" width="15.5546875" customWidth="1"/>
    <col min="3" max="3" width="15.33203125" customWidth="1"/>
    <col min="4" max="4" width="14.88671875" customWidth="1"/>
    <col min="5" max="5" width="15.33203125" customWidth="1"/>
  </cols>
  <sheetData>
    <row r="1" spans="1:6" ht="15.6" x14ac:dyDescent="0.3">
      <c r="A1" s="245" t="s">
        <v>0</v>
      </c>
      <c r="B1" s="246"/>
      <c r="C1" s="246"/>
      <c r="D1" s="246"/>
      <c r="E1" s="247"/>
    </row>
    <row r="2" spans="1:6" ht="15.6" x14ac:dyDescent="0.3">
      <c r="A2" s="251" t="s">
        <v>18</v>
      </c>
      <c r="B2" s="252"/>
      <c r="C2" s="252"/>
      <c r="D2" s="252"/>
      <c r="E2" s="253"/>
    </row>
    <row r="3" spans="1:6" ht="16.2" thickBot="1" x14ac:dyDescent="0.35">
      <c r="A3" s="248" t="s">
        <v>215</v>
      </c>
      <c r="B3" s="249"/>
      <c r="C3" s="249"/>
      <c r="D3" s="249"/>
      <c r="E3" s="250"/>
    </row>
    <row r="4" spans="1:6" ht="15.6" x14ac:dyDescent="0.3">
      <c r="A4" s="8"/>
      <c r="B4" s="8"/>
      <c r="C4" s="8"/>
      <c r="D4" s="8"/>
      <c r="E4" s="8"/>
    </row>
    <row r="5" spans="1:6" x14ac:dyDescent="0.25">
      <c r="A5" s="6"/>
      <c r="B5" s="6"/>
      <c r="C5" s="6"/>
      <c r="D5" s="6"/>
      <c r="E5" s="6"/>
    </row>
    <row r="6" spans="1:6" ht="15.6" x14ac:dyDescent="0.3">
      <c r="A6" s="64" t="s">
        <v>1</v>
      </c>
      <c r="B6" s="66" t="s">
        <v>20</v>
      </c>
      <c r="C6" s="66" t="s">
        <v>21</v>
      </c>
      <c r="D6" s="68" t="s">
        <v>22</v>
      </c>
      <c r="E6" s="66" t="s">
        <v>23</v>
      </c>
    </row>
    <row r="7" spans="1:6" ht="15.6" x14ac:dyDescent="0.3">
      <c r="A7" s="65"/>
      <c r="B7" s="67" t="s">
        <v>19</v>
      </c>
      <c r="C7" s="67" t="s">
        <v>19</v>
      </c>
      <c r="D7" s="69" t="s">
        <v>19</v>
      </c>
      <c r="E7" s="67" t="s">
        <v>19</v>
      </c>
    </row>
    <row r="8" spans="1:6" ht="13.8" x14ac:dyDescent="0.25">
      <c r="A8" s="23"/>
      <c r="B8" s="24"/>
      <c r="C8" s="24"/>
      <c r="D8" s="24"/>
      <c r="E8" s="24"/>
    </row>
    <row r="9" spans="1:6" ht="17.399999999999999" x14ac:dyDescent="0.3">
      <c r="A9" s="70" t="s">
        <v>24</v>
      </c>
      <c r="B9" s="71"/>
      <c r="C9" s="71"/>
      <c r="D9" s="71"/>
      <c r="E9" s="71"/>
    </row>
    <row r="10" spans="1:6" ht="17.399999999999999" x14ac:dyDescent="0.3">
      <c r="A10" s="70" t="s">
        <v>40</v>
      </c>
      <c r="B10" s="71"/>
      <c r="C10" s="71"/>
      <c r="D10" s="71"/>
      <c r="E10" s="71"/>
    </row>
    <row r="11" spans="1:6" ht="17.399999999999999" x14ac:dyDescent="0.3">
      <c r="A11" s="70" t="s">
        <v>25</v>
      </c>
      <c r="B11" s="71"/>
      <c r="C11" s="71"/>
      <c r="D11" s="71"/>
      <c r="E11" s="71"/>
      <c r="F11" s="3"/>
    </row>
    <row r="12" spans="1:6" ht="17.399999999999999" x14ac:dyDescent="0.3">
      <c r="A12" s="70" t="s">
        <v>26</v>
      </c>
      <c r="B12" s="71"/>
      <c r="C12" s="71"/>
      <c r="D12" s="71"/>
      <c r="E12" s="71"/>
    </row>
    <row r="13" spans="1:6" ht="17.399999999999999" x14ac:dyDescent="0.3">
      <c r="A13" s="18"/>
      <c r="B13" s="26"/>
      <c r="C13" s="26"/>
      <c r="D13" s="26"/>
      <c r="E13" s="26"/>
    </row>
    <row r="14" spans="1:6" ht="17.399999999999999" x14ac:dyDescent="0.3">
      <c r="A14" s="72" t="s">
        <v>309</v>
      </c>
      <c r="B14" s="73"/>
      <c r="C14" s="73"/>
      <c r="D14" s="73"/>
      <c r="E14" s="73"/>
    </row>
    <row r="15" spans="1:6" ht="17.399999999999999" x14ac:dyDescent="0.3">
      <c r="A15" s="70" t="s">
        <v>27</v>
      </c>
      <c r="B15" s="71"/>
      <c r="C15" s="71"/>
      <c r="D15" s="71"/>
      <c r="E15" s="71"/>
    </row>
    <row r="16" spans="1:6" ht="17.399999999999999" x14ac:dyDescent="0.3">
      <c r="A16" s="70" t="s">
        <v>297</v>
      </c>
      <c r="B16" s="74"/>
      <c r="C16" s="74"/>
      <c r="D16" s="74"/>
      <c r="E16" s="74"/>
    </row>
    <row r="17" spans="1:5" ht="17.399999999999999" x14ac:dyDescent="0.3">
      <c r="A17" s="70" t="s">
        <v>298</v>
      </c>
      <c r="B17" s="71"/>
      <c r="C17" s="71"/>
      <c r="D17" s="71"/>
      <c r="E17" s="71"/>
    </row>
    <row r="18" spans="1:5" ht="17.399999999999999" x14ac:dyDescent="0.3">
      <c r="A18" s="70" t="s">
        <v>28</v>
      </c>
      <c r="B18" s="75"/>
      <c r="C18" s="75"/>
      <c r="D18" s="75"/>
      <c r="E18" s="75"/>
    </row>
    <row r="19" spans="1:5" ht="17.399999999999999" x14ac:dyDescent="0.3">
      <c r="A19" s="70" t="s">
        <v>308</v>
      </c>
      <c r="B19" s="74"/>
      <c r="C19" s="74"/>
      <c r="D19" s="74"/>
      <c r="E19" s="74"/>
    </row>
    <row r="20" spans="1:5" ht="17.399999999999999" x14ac:dyDescent="0.3">
      <c r="A20" s="70" t="s">
        <v>307</v>
      </c>
      <c r="B20" s="71"/>
      <c r="C20" s="71"/>
      <c r="D20" s="71"/>
      <c r="E20" s="71"/>
    </row>
    <row r="21" spans="1:5" ht="17.399999999999999" x14ac:dyDescent="0.3">
      <c r="A21" s="18"/>
      <c r="B21" s="26"/>
      <c r="C21" s="26"/>
      <c r="D21" s="26"/>
      <c r="E21" s="26"/>
    </row>
    <row r="22" spans="1:5" ht="17.399999999999999" x14ac:dyDescent="0.3">
      <c r="A22" s="72" t="s">
        <v>306</v>
      </c>
      <c r="B22" s="76"/>
      <c r="C22" s="76"/>
      <c r="D22" s="76"/>
      <c r="E22" s="76"/>
    </row>
    <row r="23" spans="1:5" ht="17.399999999999999" x14ac:dyDescent="0.3">
      <c r="A23" s="70" t="s">
        <v>239</v>
      </c>
      <c r="B23" s="75"/>
      <c r="C23" s="75"/>
      <c r="D23" s="75"/>
      <c r="E23" s="75"/>
    </row>
    <row r="24" spans="1:5" ht="17.399999999999999" x14ac:dyDescent="0.3">
      <c r="A24" s="70" t="s">
        <v>299</v>
      </c>
      <c r="B24" s="77"/>
      <c r="C24" s="77"/>
      <c r="D24" s="77"/>
      <c r="E24" s="77"/>
    </row>
    <row r="25" spans="1:5" ht="17.399999999999999" x14ac:dyDescent="0.3">
      <c r="A25" s="63"/>
      <c r="B25" s="46"/>
      <c r="C25" s="46"/>
      <c r="D25" s="46"/>
      <c r="E25" s="46"/>
    </row>
    <row r="26" spans="1:5" ht="17.399999999999999" x14ac:dyDescent="0.3">
      <c r="A26" s="72" t="s">
        <v>30</v>
      </c>
      <c r="B26" s="73"/>
      <c r="C26" s="73"/>
      <c r="D26" s="73"/>
      <c r="E26" s="73"/>
    </row>
    <row r="27" spans="1:5" ht="17.399999999999999" x14ac:dyDescent="0.3">
      <c r="A27" s="72" t="s">
        <v>31</v>
      </c>
      <c r="B27" s="75"/>
      <c r="C27" s="75"/>
      <c r="D27" s="75"/>
      <c r="E27" s="75"/>
    </row>
    <row r="28" spans="1:5" ht="17.399999999999999" x14ac:dyDescent="0.3">
      <c r="A28" s="72" t="s">
        <v>32</v>
      </c>
      <c r="B28" s="79"/>
      <c r="C28" s="79"/>
      <c r="D28" s="79"/>
      <c r="E28" s="79"/>
    </row>
    <row r="29" spans="1:5" ht="17.399999999999999" x14ac:dyDescent="0.3">
      <c r="A29" s="70" t="s">
        <v>300</v>
      </c>
      <c r="B29" s="80"/>
      <c r="C29" s="80"/>
      <c r="D29" s="80"/>
      <c r="E29" s="80"/>
    </row>
    <row r="30" spans="1:5" ht="17.399999999999999" x14ac:dyDescent="0.3">
      <c r="A30" s="70" t="s">
        <v>301</v>
      </c>
      <c r="B30" s="71"/>
      <c r="C30" s="71"/>
      <c r="D30" s="71"/>
      <c r="E30" s="71"/>
    </row>
    <row r="31" spans="1:5" ht="17.399999999999999" x14ac:dyDescent="0.3">
      <c r="A31" s="72" t="s">
        <v>33</v>
      </c>
      <c r="B31" s="75"/>
      <c r="C31" s="75"/>
      <c r="D31" s="75"/>
      <c r="E31" s="75"/>
    </row>
    <row r="32" spans="1:5" ht="17.399999999999999" x14ac:dyDescent="0.3">
      <c r="A32" s="72" t="s">
        <v>32</v>
      </c>
      <c r="B32" s="79"/>
      <c r="C32" s="79"/>
      <c r="D32" s="79"/>
      <c r="E32" s="79"/>
    </row>
    <row r="33" spans="1:5" ht="17.399999999999999" x14ac:dyDescent="0.3">
      <c r="A33" s="70" t="s">
        <v>300</v>
      </c>
      <c r="B33" s="80"/>
      <c r="C33" s="80"/>
      <c r="D33" s="80"/>
      <c r="E33" s="80"/>
    </row>
    <row r="34" spans="1:5" ht="17.399999999999999" x14ac:dyDescent="0.3">
      <c r="A34" s="70" t="s">
        <v>302</v>
      </c>
      <c r="B34" s="71"/>
      <c r="C34" s="71"/>
      <c r="D34" s="71"/>
      <c r="E34" s="71"/>
    </row>
    <row r="35" spans="1:5" ht="17.399999999999999" x14ac:dyDescent="0.3">
      <c r="A35" s="72" t="s">
        <v>34</v>
      </c>
      <c r="B35" s="75"/>
      <c r="C35" s="75"/>
      <c r="D35" s="75"/>
      <c r="E35" s="75"/>
    </row>
    <row r="36" spans="1:5" ht="17.399999999999999" x14ac:dyDescent="0.3">
      <c r="A36" s="72" t="s">
        <v>32</v>
      </c>
      <c r="B36" s="79"/>
      <c r="C36" s="79"/>
      <c r="D36" s="79"/>
      <c r="E36" s="79"/>
    </row>
    <row r="37" spans="1:5" ht="17.399999999999999" x14ac:dyDescent="0.3">
      <c r="A37" s="70" t="s">
        <v>303</v>
      </c>
      <c r="B37" s="80"/>
      <c r="C37" s="80"/>
      <c r="D37" s="80"/>
      <c r="E37" s="80"/>
    </row>
    <row r="38" spans="1:5" ht="17.399999999999999" x14ac:dyDescent="0.3">
      <c r="A38" s="70" t="s">
        <v>302</v>
      </c>
      <c r="B38" s="71"/>
      <c r="C38" s="71"/>
      <c r="D38" s="71"/>
      <c r="E38" s="71"/>
    </row>
    <row r="39" spans="1:5" ht="17.399999999999999" x14ac:dyDescent="0.3">
      <c r="A39" s="72" t="s">
        <v>35</v>
      </c>
      <c r="B39" s="75"/>
      <c r="C39" s="75"/>
      <c r="D39" s="75"/>
      <c r="E39" s="75"/>
    </row>
    <row r="40" spans="1:5" ht="17.399999999999999" x14ac:dyDescent="0.3">
      <c r="A40" s="72" t="s">
        <v>32</v>
      </c>
      <c r="B40" s="79"/>
      <c r="C40" s="79"/>
      <c r="D40" s="79"/>
      <c r="E40" s="79"/>
    </row>
    <row r="41" spans="1:5" ht="17.399999999999999" x14ac:dyDescent="0.3">
      <c r="A41" s="70" t="s">
        <v>300</v>
      </c>
      <c r="B41" s="80"/>
      <c r="C41" s="80"/>
      <c r="D41" s="80"/>
      <c r="E41" s="80"/>
    </row>
    <row r="42" spans="1:5" ht="17.399999999999999" x14ac:dyDescent="0.3">
      <c r="A42" s="70" t="s">
        <v>302</v>
      </c>
      <c r="B42" s="71"/>
      <c r="C42" s="71"/>
      <c r="D42" s="71"/>
      <c r="E42" s="71"/>
    </row>
    <row r="43" spans="1:5" ht="17.399999999999999" x14ac:dyDescent="0.3">
      <c r="A43" s="25"/>
      <c r="B43" s="29"/>
      <c r="C43" s="29"/>
      <c r="D43" s="29"/>
      <c r="E43" s="29"/>
    </row>
    <row r="44" spans="1:5" ht="17.399999999999999" x14ac:dyDescent="0.3">
      <c r="A44" s="72" t="s">
        <v>304</v>
      </c>
      <c r="B44" s="76"/>
      <c r="C44" s="76"/>
      <c r="D44" s="76"/>
      <c r="E44" s="76"/>
    </row>
    <row r="45" spans="1:5" ht="17.399999999999999" x14ac:dyDescent="0.3">
      <c r="A45" s="70" t="s">
        <v>36</v>
      </c>
      <c r="B45" s="71"/>
      <c r="C45" s="71"/>
      <c r="D45" s="71"/>
      <c r="E45" s="71"/>
    </row>
    <row r="46" spans="1:5" ht="17.399999999999999" x14ac:dyDescent="0.3">
      <c r="A46" s="70" t="s">
        <v>305</v>
      </c>
      <c r="B46" s="80"/>
      <c r="C46" s="80"/>
      <c r="D46" s="80"/>
      <c r="E46" s="80"/>
    </row>
    <row r="47" spans="1:5" ht="17.399999999999999" x14ac:dyDescent="0.3">
      <c r="A47" s="25"/>
      <c r="B47" s="42"/>
      <c r="C47" s="42"/>
      <c r="D47" s="42"/>
      <c r="E47" s="42"/>
    </row>
    <row r="48" spans="1:5" ht="17.399999999999999" x14ac:dyDescent="0.3">
      <c r="A48" s="25"/>
      <c r="B48" s="42"/>
      <c r="C48" s="42"/>
      <c r="D48" s="42"/>
      <c r="E48" s="42"/>
    </row>
    <row r="49" spans="1:5" ht="17.399999999999999" x14ac:dyDescent="0.3">
      <c r="A49" s="25"/>
      <c r="B49" s="42"/>
      <c r="C49" s="42"/>
      <c r="D49" s="42"/>
      <c r="E49" s="42"/>
    </row>
    <row r="50" spans="1:5" ht="17.399999999999999" x14ac:dyDescent="0.3">
      <c r="A50" s="25"/>
      <c r="B50" s="42"/>
      <c r="C50" s="42"/>
      <c r="D50" s="42"/>
      <c r="E50" s="42"/>
    </row>
    <row r="51" spans="1:5" ht="17.399999999999999" x14ac:dyDescent="0.3">
      <c r="A51" s="25"/>
      <c r="B51" s="42"/>
      <c r="C51" s="42"/>
      <c r="D51" s="42"/>
      <c r="E51" s="42"/>
    </row>
    <row r="52" spans="1:5" ht="17.399999999999999" x14ac:dyDescent="0.3">
      <c r="A52" s="25"/>
      <c r="B52" s="42"/>
      <c r="C52" s="42"/>
      <c r="D52" s="42"/>
      <c r="E52" s="42"/>
    </row>
    <row r="53" spans="1:5" ht="17.399999999999999" x14ac:dyDescent="0.3">
      <c r="A53" s="25"/>
      <c r="B53" s="42"/>
      <c r="C53" s="42"/>
      <c r="D53" s="42"/>
      <c r="E53" s="42"/>
    </row>
    <row r="54" spans="1:5" ht="17.399999999999999" x14ac:dyDescent="0.3">
      <c r="A54" s="25"/>
      <c r="B54" s="42"/>
      <c r="C54" s="42"/>
      <c r="D54" s="42"/>
      <c r="E54" s="42"/>
    </row>
    <row r="55" spans="1:5" ht="17.399999999999999" x14ac:dyDescent="0.3">
      <c r="A55" s="25"/>
      <c r="B55" s="42"/>
      <c r="C55" s="42"/>
      <c r="D55" s="42"/>
      <c r="E55" s="42"/>
    </row>
    <row r="56" spans="1:5" ht="17.399999999999999" x14ac:dyDescent="0.3">
      <c r="A56" s="25"/>
      <c r="B56" s="42"/>
      <c r="C56" s="42"/>
      <c r="D56" s="42"/>
      <c r="E56" s="42"/>
    </row>
    <row r="57" spans="1:5" ht="17.399999999999999" x14ac:dyDescent="0.3">
      <c r="A57" s="25"/>
      <c r="B57" s="42"/>
      <c r="C57" s="42"/>
      <c r="D57" s="42"/>
      <c r="E57" s="42"/>
    </row>
    <row r="58" spans="1:5" ht="17.399999999999999" x14ac:dyDescent="0.3">
      <c r="A58" s="25"/>
      <c r="B58" s="42"/>
      <c r="C58" s="42"/>
      <c r="D58" s="42"/>
      <c r="E58" s="42"/>
    </row>
    <row r="59" spans="1:5" ht="17.399999999999999" x14ac:dyDescent="0.3">
      <c r="A59" s="25"/>
      <c r="B59" s="42"/>
      <c r="C59" s="42"/>
      <c r="D59" s="42"/>
      <c r="E59" s="42"/>
    </row>
    <row r="60" spans="1:5" ht="17.399999999999999" x14ac:dyDescent="0.3">
      <c r="A60" s="25"/>
      <c r="B60" s="42"/>
      <c r="C60" s="42"/>
      <c r="D60" s="42"/>
      <c r="E60" s="42"/>
    </row>
    <row r="61" spans="1:5" ht="17.399999999999999" x14ac:dyDescent="0.3">
      <c r="A61" s="25"/>
      <c r="B61" s="42"/>
      <c r="C61" s="42"/>
      <c r="D61" s="42"/>
      <c r="E61" s="42"/>
    </row>
    <row r="62" spans="1:5" ht="17.399999999999999" x14ac:dyDescent="0.3">
      <c r="A62" s="25"/>
      <c r="B62" s="42"/>
      <c r="C62" s="42"/>
      <c r="D62" s="42"/>
      <c r="E62" s="42"/>
    </row>
    <row r="63" spans="1:5" ht="17.399999999999999" x14ac:dyDescent="0.3">
      <c r="A63" s="25"/>
      <c r="B63" s="42"/>
      <c r="C63" s="42"/>
      <c r="D63" s="42"/>
      <c r="E63" s="42"/>
    </row>
    <row r="64" spans="1:5" ht="17.399999999999999" x14ac:dyDescent="0.3">
      <c r="A64" s="25"/>
      <c r="B64" s="42"/>
      <c r="C64" s="42"/>
      <c r="D64" s="42"/>
      <c r="E64" s="42"/>
    </row>
    <row r="65" spans="1:5" ht="17.399999999999999" x14ac:dyDescent="0.3">
      <c r="A65" s="25"/>
      <c r="B65" s="42"/>
      <c r="C65" s="42"/>
      <c r="D65" s="42"/>
      <c r="E65" s="42"/>
    </row>
    <row r="66" spans="1:5" ht="17.399999999999999" x14ac:dyDescent="0.3">
      <c r="A66" s="25"/>
      <c r="B66" s="42"/>
      <c r="C66" s="42"/>
      <c r="D66" s="42"/>
      <c r="E66" s="42"/>
    </row>
    <row r="67" spans="1:5" ht="17.399999999999999" x14ac:dyDescent="0.3">
      <c r="A67" s="25"/>
      <c r="B67" s="42"/>
      <c r="C67" s="42"/>
      <c r="D67" s="42"/>
      <c r="E67" s="42"/>
    </row>
    <row r="68" spans="1:5" ht="17.399999999999999" x14ac:dyDescent="0.3">
      <c r="A68" s="25"/>
      <c r="B68" s="42"/>
      <c r="C68" s="42"/>
      <c r="D68" s="42"/>
      <c r="E68" s="42"/>
    </row>
    <row r="69" spans="1:5" ht="17.399999999999999" x14ac:dyDescent="0.3">
      <c r="A69" s="25"/>
      <c r="B69" s="42"/>
      <c r="C69" s="42"/>
      <c r="D69" s="42"/>
      <c r="E69" s="42"/>
    </row>
    <row r="70" spans="1:5" ht="17.399999999999999" x14ac:dyDescent="0.3">
      <c r="A70" s="25"/>
      <c r="B70" s="42"/>
      <c r="C70" s="42"/>
      <c r="D70" s="42"/>
      <c r="E70" s="42"/>
    </row>
    <row r="71" spans="1:5" ht="17.399999999999999" x14ac:dyDescent="0.3">
      <c r="A71" s="25"/>
      <c r="B71" s="42"/>
      <c r="C71" s="42"/>
      <c r="D71" s="42"/>
      <c r="E71" s="42"/>
    </row>
    <row r="72" spans="1:5" ht="17.399999999999999" x14ac:dyDescent="0.3">
      <c r="A72" s="25"/>
      <c r="B72" s="42"/>
      <c r="C72" s="42"/>
      <c r="D72" s="42"/>
      <c r="E72" s="42"/>
    </row>
    <row r="73" spans="1:5" x14ac:dyDescent="0.25">
      <c r="A73" s="6"/>
      <c r="B73" s="6"/>
      <c r="C73" s="6"/>
      <c r="D73" s="6"/>
      <c r="E73" s="6"/>
    </row>
    <row r="74" spans="1:5" ht="15" customHeight="1" x14ac:dyDescent="0.25">
      <c r="A74" s="254"/>
      <c r="B74" s="254"/>
      <c r="C74" s="254"/>
      <c r="D74" s="254"/>
      <c r="E74" s="254"/>
    </row>
    <row r="75" spans="1:5" ht="15" customHeight="1" x14ac:dyDescent="0.25">
      <c r="A75" s="254"/>
      <c r="B75" s="254"/>
      <c r="C75" s="254"/>
      <c r="D75" s="254"/>
      <c r="E75" s="254"/>
    </row>
    <row r="76" spans="1:5" x14ac:dyDescent="0.25">
      <c r="A76" s="254"/>
      <c r="B76" s="254"/>
      <c r="C76" s="254"/>
      <c r="D76" s="254"/>
      <c r="E76" s="254"/>
    </row>
    <row r="77" spans="1:5" x14ac:dyDescent="0.25">
      <c r="A77" s="254"/>
      <c r="B77" s="254"/>
      <c r="C77" s="254"/>
      <c r="D77" s="254"/>
      <c r="E77" s="254"/>
    </row>
    <row r="78" spans="1:5" x14ac:dyDescent="0.25">
      <c r="A78" s="254"/>
      <c r="B78" s="254"/>
      <c r="C78" s="254"/>
      <c r="D78" s="254"/>
      <c r="E78" s="254"/>
    </row>
    <row r="79" spans="1:5" x14ac:dyDescent="0.25">
      <c r="A79" s="6"/>
      <c r="B79" s="6"/>
      <c r="C79" s="6"/>
      <c r="D79" s="6"/>
      <c r="E79" s="6"/>
    </row>
    <row r="80" spans="1:5" x14ac:dyDescent="0.25">
      <c r="A80" s="6"/>
      <c r="B80" s="6"/>
      <c r="C80" s="6"/>
      <c r="D80" s="6"/>
      <c r="E80" s="6"/>
    </row>
  </sheetData>
  <mergeCells count="4">
    <mergeCell ref="A1:E1"/>
    <mergeCell ref="A3:E3"/>
    <mergeCell ref="A2:E2"/>
    <mergeCell ref="A74:E78"/>
  </mergeCells>
  <phoneticPr fontId="0" type="noConversion"/>
  <printOptions horizontalCentered="1" verticalCentered="1"/>
  <pageMargins left="0.39370078740157483" right="0" top="0" bottom="0" header="0" footer="0"/>
  <pageSetup paperSize="9" scale="80" orientation="portrait" horizontalDpi="180" verticalDpi="18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3074" r:id="rId4" name="CommandButton1">
          <controlPr defaultSize="0" autoFill="0" autoLine="0" r:id="rId5">
            <anchor moveWithCells="1">
              <from>
                <xdr:col>0</xdr:col>
                <xdr:colOff>1935480</xdr:colOff>
                <xdr:row>74</xdr:row>
                <xdr:rowOff>53340</xdr:rowOff>
              </from>
              <to>
                <xdr:col>1</xdr:col>
                <xdr:colOff>1013460</xdr:colOff>
                <xdr:row>76</xdr:row>
                <xdr:rowOff>30480</xdr:rowOff>
              </to>
            </anchor>
          </controlPr>
        </control>
      </mc:Choice>
      <mc:Fallback>
        <control shapeId="3074" r:id="rId4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J105"/>
  <sheetViews>
    <sheetView showGridLines="0" topLeftCell="A25" zoomScale="75" zoomScaleNormal="120" workbookViewId="0">
      <selection activeCell="B9" sqref="B9:E48"/>
    </sheetView>
  </sheetViews>
  <sheetFormatPr baseColWidth="10" defaultRowHeight="13.2" x14ac:dyDescent="0.25"/>
  <cols>
    <col min="1" max="1" width="58.5546875" bestFit="1" customWidth="1"/>
    <col min="2" max="2" width="13.44140625" customWidth="1"/>
    <col min="3" max="3" width="13.109375" customWidth="1"/>
    <col min="4" max="4" width="12.88671875" customWidth="1"/>
    <col min="5" max="5" width="13.5546875" customWidth="1"/>
  </cols>
  <sheetData>
    <row r="1" spans="1:5" ht="15.6" x14ac:dyDescent="0.3">
      <c r="A1" s="245" t="s">
        <v>0</v>
      </c>
      <c r="B1" s="246"/>
      <c r="C1" s="246"/>
      <c r="D1" s="246"/>
      <c r="E1" s="247"/>
    </row>
    <row r="2" spans="1:5" ht="15.6" x14ac:dyDescent="0.3">
      <c r="A2" s="251" t="s">
        <v>18</v>
      </c>
      <c r="B2" s="252"/>
      <c r="C2" s="252"/>
      <c r="D2" s="252"/>
      <c r="E2" s="253"/>
    </row>
    <row r="3" spans="1:5" ht="16.2" thickBot="1" x14ac:dyDescent="0.35">
      <c r="A3" s="248" t="s">
        <v>215</v>
      </c>
      <c r="B3" s="249"/>
      <c r="C3" s="249"/>
      <c r="D3" s="249"/>
      <c r="E3" s="250"/>
    </row>
    <row r="4" spans="1:5" ht="15.6" x14ac:dyDescent="0.3">
      <c r="A4" s="8"/>
      <c r="B4" s="8"/>
      <c r="C4" s="8"/>
      <c r="D4" s="8"/>
      <c r="E4" s="8"/>
    </row>
    <row r="5" spans="1:5" x14ac:dyDescent="0.25">
      <c r="A5" s="6"/>
      <c r="B5" s="6"/>
      <c r="C5" s="6"/>
      <c r="D5" s="6"/>
      <c r="E5" s="6"/>
    </row>
    <row r="6" spans="1:5" ht="15.6" x14ac:dyDescent="0.3">
      <c r="A6" s="64" t="s">
        <v>1</v>
      </c>
      <c r="B6" s="66" t="s">
        <v>20</v>
      </c>
      <c r="C6" s="68" t="s">
        <v>21</v>
      </c>
      <c r="D6" s="66" t="s">
        <v>22</v>
      </c>
      <c r="E6" s="94" t="s">
        <v>23</v>
      </c>
    </row>
    <row r="7" spans="1:5" ht="15.6" x14ac:dyDescent="0.3">
      <c r="A7" s="65"/>
      <c r="B7" s="67" t="s">
        <v>19</v>
      </c>
      <c r="C7" s="69" t="s">
        <v>19</v>
      </c>
      <c r="D7" s="67" t="s">
        <v>19</v>
      </c>
      <c r="E7" s="95" t="s">
        <v>19</v>
      </c>
    </row>
    <row r="8" spans="1:5" ht="13.8" x14ac:dyDescent="0.25">
      <c r="A8" s="18"/>
      <c r="B8" s="18"/>
      <c r="C8" s="18"/>
      <c r="D8" s="18"/>
      <c r="E8" s="18"/>
    </row>
    <row r="9" spans="1:5" ht="17.399999999999999" x14ac:dyDescent="0.3">
      <c r="A9" s="72" t="s">
        <v>310</v>
      </c>
      <c r="B9" s="73"/>
      <c r="C9" s="73"/>
      <c r="D9" s="73"/>
      <c r="E9" s="73"/>
    </row>
    <row r="10" spans="1:5" ht="17.399999999999999" x14ac:dyDescent="0.3">
      <c r="A10" s="72" t="s">
        <v>167</v>
      </c>
      <c r="B10" s="79"/>
      <c r="C10" s="79"/>
      <c r="D10" s="79"/>
      <c r="E10" s="79"/>
    </row>
    <row r="11" spans="1:5" ht="17.399999999999999" x14ac:dyDescent="0.3">
      <c r="A11" s="70" t="s">
        <v>303</v>
      </c>
      <c r="B11" s="80"/>
      <c r="C11" s="80"/>
      <c r="D11" s="80"/>
      <c r="E11" s="80"/>
    </row>
    <row r="12" spans="1:5" ht="17.399999999999999" x14ac:dyDescent="0.3">
      <c r="A12" s="70" t="s">
        <v>311</v>
      </c>
      <c r="B12" s="71"/>
      <c r="C12" s="71"/>
      <c r="D12" s="71"/>
      <c r="E12" s="71"/>
    </row>
    <row r="13" spans="1:5" ht="17.399999999999999" x14ac:dyDescent="0.3">
      <c r="A13" s="72" t="s">
        <v>168</v>
      </c>
      <c r="B13" s="79"/>
      <c r="C13" s="79"/>
      <c r="D13" s="79"/>
      <c r="E13" s="79"/>
    </row>
    <row r="14" spans="1:5" ht="17.399999999999999" x14ac:dyDescent="0.3">
      <c r="A14" s="70" t="s">
        <v>303</v>
      </c>
      <c r="B14" s="80"/>
      <c r="C14" s="80"/>
      <c r="D14" s="80"/>
      <c r="E14" s="80"/>
    </row>
    <row r="15" spans="1:5" ht="17.399999999999999" x14ac:dyDescent="0.3">
      <c r="A15" s="70" t="s">
        <v>311</v>
      </c>
      <c r="B15" s="71"/>
      <c r="C15" s="71"/>
      <c r="D15" s="71"/>
      <c r="E15" s="71"/>
    </row>
    <row r="16" spans="1:5" ht="17.399999999999999" x14ac:dyDescent="0.3">
      <c r="A16" s="72" t="s">
        <v>169</v>
      </c>
      <c r="B16" s="79"/>
      <c r="C16" s="79"/>
      <c r="D16" s="79"/>
      <c r="E16" s="79"/>
    </row>
    <row r="17" spans="1:10" ht="17.399999999999999" x14ac:dyDescent="0.3">
      <c r="A17" s="70" t="s">
        <v>303</v>
      </c>
      <c r="B17" s="78"/>
      <c r="C17" s="80"/>
      <c r="D17" s="80"/>
      <c r="E17" s="80"/>
    </row>
    <row r="18" spans="1:10" ht="17.399999999999999" x14ac:dyDescent="0.3">
      <c r="A18" s="70" t="s">
        <v>311</v>
      </c>
      <c r="B18" s="71"/>
      <c r="C18" s="71"/>
      <c r="D18" s="71"/>
      <c r="E18" s="71"/>
    </row>
    <row r="19" spans="1:10" ht="17.399999999999999" x14ac:dyDescent="0.3">
      <c r="A19" s="72" t="s">
        <v>170</v>
      </c>
      <c r="B19" s="79"/>
      <c r="C19" s="79"/>
      <c r="D19" s="79"/>
      <c r="E19" s="79"/>
    </row>
    <row r="20" spans="1:10" ht="17.399999999999999" x14ac:dyDescent="0.3">
      <c r="A20" s="70" t="s">
        <v>303</v>
      </c>
      <c r="B20" s="80"/>
      <c r="C20" s="80"/>
      <c r="D20" s="80"/>
      <c r="E20" s="80"/>
    </row>
    <row r="21" spans="1:10" ht="17.399999999999999" x14ac:dyDescent="0.3">
      <c r="A21" s="70" t="s">
        <v>311</v>
      </c>
      <c r="B21" s="71"/>
      <c r="C21" s="71"/>
      <c r="D21" s="71"/>
      <c r="E21" s="71"/>
    </row>
    <row r="22" spans="1:10" ht="17.399999999999999" x14ac:dyDescent="0.3">
      <c r="A22" s="72" t="s">
        <v>171</v>
      </c>
      <c r="B22" s="79"/>
      <c r="C22" s="79"/>
      <c r="D22" s="79"/>
      <c r="E22" s="79"/>
    </row>
    <row r="23" spans="1:10" ht="17.399999999999999" x14ac:dyDescent="0.3">
      <c r="A23" s="70" t="s">
        <v>300</v>
      </c>
      <c r="B23" s="80"/>
      <c r="C23" s="80"/>
      <c r="D23" s="80"/>
      <c r="E23" s="80"/>
    </row>
    <row r="24" spans="1:10" ht="17.399999999999999" x14ac:dyDescent="0.3">
      <c r="A24" s="70" t="s">
        <v>311</v>
      </c>
      <c r="B24" s="71"/>
      <c r="C24" s="71"/>
      <c r="D24" s="71"/>
      <c r="E24" s="71"/>
    </row>
    <row r="25" spans="1:10" ht="17.399999999999999" x14ac:dyDescent="0.3">
      <c r="A25" s="25"/>
      <c r="B25" s="29"/>
      <c r="C25" s="29"/>
      <c r="D25" s="29"/>
      <c r="E25" s="29"/>
      <c r="F25" s="2"/>
      <c r="G25" s="2"/>
      <c r="H25" s="2"/>
      <c r="I25" s="2"/>
      <c r="J25" s="2"/>
    </row>
    <row r="26" spans="1:10" ht="17.399999999999999" x14ac:dyDescent="0.3">
      <c r="A26" s="72" t="s">
        <v>312</v>
      </c>
      <c r="B26" s="76"/>
      <c r="C26" s="76"/>
      <c r="D26" s="76"/>
      <c r="E26" s="76"/>
    </row>
    <row r="27" spans="1:10" ht="17.399999999999999" x14ac:dyDescent="0.3">
      <c r="A27" s="70" t="s">
        <v>29</v>
      </c>
      <c r="B27" s="71"/>
      <c r="C27" s="71"/>
      <c r="D27" s="71"/>
      <c r="E27" s="71"/>
    </row>
    <row r="28" spans="1:10" ht="17.399999999999999" x14ac:dyDescent="0.3">
      <c r="A28" s="70" t="s">
        <v>313</v>
      </c>
      <c r="B28" s="80"/>
      <c r="C28" s="80"/>
      <c r="D28" s="80"/>
      <c r="E28" s="80"/>
    </row>
    <row r="29" spans="1:10" ht="17.399999999999999" x14ac:dyDescent="0.3">
      <c r="A29" s="18"/>
      <c r="B29" s="26"/>
      <c r="C29" s="26"/>
      <c r="D29" s="26"/>
      <c r="E29" s="26"/>
    </row>
    <row r="30" spans="1:10" ht="17.399999999999999" x14ac:dyDescent="0.3">
      <c r="A30" s="72" t="s">
        <v>314</v>
      </c>
      <c r="B30" s="76"/>
      <c r="C30" s="76"/>
      <c r="D30" s="76"/>
      <c r="E30" s="76"/>
    </row>
    <row r="31" spans="1:10" ht="17.399999999999999" x14ac:dyDescent="0.3">
      <c r="A31" s="70" t="s">
        <v>315</v>
      </c>
      <c r="B31" s="71"/>
      <c r="C31" s="71"/>
      <c r="D31" s="71"/>
      <c r="E31" s="71"/>
    </row>
    <row r="32" spans="1:10" ht="17.399999999999999" x14ac:dyDescent="0.3">
      <c r="A32" s="70" t="s">
        <v>37</v>
      </c>
      <c r="B32" s="71"/>
      <c r="C32" s="71"/>
      <c r="D32" s="71"/>
      <c r="E32" s="71"/>
    </row>
    <row r="33" spans="1:5" ht="17.399999999999999" x14ac:dyDescent="0.3">
      <c r="A33" s="70" t="s">
        <v>38</v>
      </c>
      <c r="B33" s="226"/>
      <c r="C33" s="226"/>
      <c r="D33" s="226"/>
      <c r="E33" s="226"/>
    </row>
    <row r="34" spans="1:5" ht="17.399999999999999" x14ac:dyDescent="0.3">
      <c r="A34" s="25"/>
      <c r="B34" s="29"/>
      <c r="C34" s="29"/>
      <c r="D34" s="29"/>
      <c r="E34" s="29"/>
    </row>
    <row r="35" spans="1:5" ht="17.399999999999999" x14ac:dyDescent="0.3">
      <c r="A35" s="72" t="s">
        <v>233</v>
      </c>
      <c r="B35" s="76"/>
      <c r="C35" s="76"/>
      <c r="D35" s="76"/>
      <c r="E35" s="76"/>
    </row>
    <row r="36" spans="1:5" ht="17.399999999999999" x14ac:dyDescent="0.3">
      <c r="A36" s="70" t="s">
        <v>315</v>
      </c>
      <c r="B36" s="71"/>
      <c r="C36" s="71"/>
      <c r="D36" s="71"/>
      <c r="E36" s="71"/>
    </row>
    <row r="37" spans="1:5" ht="17.399999999999999" x14ac:dyDescent="0.3">
      <c r="A37" s="70" t="s">
        <v>37</v>
      </c>
      <c r="B37" s="71"/>
      <c r="C37" s="71"/>
      <c r="D37" s="71"/>
      <c r="E37" s="71"/>
    </row>
    <row r="38" spans="1:5" ht="17.399999999999999" x14ac:dyDescent="0.3">
      <c r="A38" s="70" t="s">
        <v>38</v>
      </c>
      <c r="B38" s="106"/>
      <c r="C38" s="106"/>
      <c r="D38" s="106"/>
      <c r="E38" s="106"/>
    </row>
    <row r="39" spans="1:5" ht="17.399999999999999" x14ac:dyDescent="0.3">
      <c r="A39" s="18"/>
      <c r="B39" s="26"/>
      <c r="C39" s="26"/>
      <c r="D39" s="26"/>
      <c r="E39" s="26"/>
    </row>
    <row r="40" spans="1:5" ht="17.399999999999999" x14ac:dyDescent="0.3">
      <c r="A40" s="72" t="s">
        <v>316</v>
      </c>
      <c r="B40" s="76"/>
      <c r="C40" s="76"/>
      <c r="D40" s="76"/>
      <c r="E40" s="76"/>
    </row>
    <row r="41" spans="1:5" ht="17.399999999999999" x14ac:dyDescent="0.3">
      <c r="A41" s="70" t="s">
        <v>315</v>
      </c>
      <c r="B41" s="71"/>
      <c r="C41" s="71"/>
      <c r="D41" s="71"/>
      <c r="E41" s="71"/>
    </row>
    <row r="42" spans="1:5" ht="17.399999999999999" x14ac:dyDescent="0.3">
      <c r="A42" s="70" t="s">
        <v>37</v>
      </c>
      <c r="B42" s="71"/>
      <c r="C42" s="71"/>
      <c r="D42" s="71"/>
      <c r="E42" s="71"/>
    </row>
    <row r="43" spans="1:5" ht="17.399999999999999" x14ac:dyDescent="0.3">
      <c r="A43" s="70" t="s">
        <v>38</v>
      </c>
      <c r="B43" s="106"/>
      <c r="C43" s="106"/>
      <c r="D43" s="106"/>
      <c r="E43" s="106"/>
    </row>
    <row r="44" spans="1:5" ht="17.399999999999999" x14ac:dyDescent="0.3">
      <c r="A44" s="18"/>
      <c r="B44" s="26"/>
      <c r="C44" s="26"/>
      <c r="D44" s="26"/>
      <c r="E44" s="26"/>
    </row>
    <row r="45" spans="1:5" ht="17.399999999999999" x14ac:dyDescent="0.3">
      <c r="A45" s="72" t="s">
        <v>317</v>
      </c>
      <c r="B45" s="76"/>
      <c r="C45" s="76"/>
      <c r="D45" s="76"/>
      <c r="E45" s="76"/>
    </row>
    <row r="46" spans="1:5" ht="17.399999999999999" x14ac:dyDescent="0.3">
      <c r="A46" s="70" t="s">
        <v>315</v>
      </c>
      <c r="B46" s="71"/>
      <c r="C46" s="71"/>
      <c r="D46" s="71"/>
      <c r="E46" s="71"/>
    </row>
    <row r="47" spans="1:5" ht="17.399999999999999" x14ac:dyDescent="0.3">
      <c r="A47" s="70" t="s">
        <v>37</v>
      </c>
      <c r="B47" s="71"/>
      <c r="C47" s="71"/>
      <c r="D47" s="71"/>
      <c r="E47" s="71"/>
    </row>
    <row r="48" spans="1:5" ht="17.399999999999999" x14ac:dyDescent="0.3">
      <c r="A48" s="70" t="s">
        <v>38</v>
      </c>
      <c r="B48" s="106"/>
      <c r="C48" s="106"/>
      <c r="D48" s="106"/>
      <c r="E48" s="106"/>
    </row>
    <row r="49" spans="1:5" x14ac:dyDescent="0.25">
      <c r="A49" s="105"/>
      <c r="B49" s="6"/>
      <c r="C49" s="6"/>
      <c r="D49" s="6"/>
      <c r="E49" s="6"/>
    </row>
    <row r="50" spans="1:5" x14ac:dyDescent="0.25">
      <c r="A50" s="105"/>
      <c r="B50" s="6"/>
      <c r="C50" s="6"/>
      <c r="D50" s="6"/>
      <c r="E50" s="6"/>
    </row>
    <row r="51" spans="1:5" x14ac:dyDescent="0.25">
      <c r="A51" s="105"/>
      <c r="B51" s="6"/>
      <c r="C51" s="6"/>
      <c r="D51" s="6"/>
      <c r="E51" s="6"/>
    </row>
    <row r="52" spans="1:5" x14ac:dyDescent="0.25">
      <c r="A52" s="105"/>
      <c r="B52" s="6"/>
      <c r="C52" s="6"/>
      <c r="D52" s="6"/>
      <c r="E52" s="6"/>
    </row>
    <row r="53" spans="1:5" x14ac:dyDescent="0.25">
      <c r="A53" s="105"/>
      <c r="B53" s="6"/>
      <c r="C53" s="6"/>
      <c r="D53" s="6"/>
      <c r="E53" s="6"/>
    </row>
    <row r="54" spans="1:5" x14ac:dyDescent="0.25">
      <c r="A54" s="105"/>
      <c r="B54" s="6"/>
      <c r="C54" s="6"/>
      <c r="D54" s="6"/>
      <c r="E54" s="6"/>
    </row>
    <row r="55" spans="1:5" x14ac:dyDescent="0.25">
      <c r="A55" s="105"/>
      <c r="B55" s="6"/>
      <c r="C55" s="6"/>
      <c r="D55" s="6"/>
      <c r="E55" s="6"/>
    </row>
    <row r="56" spans="1:5" x14ac:dyDescent="0.25">
      <c r="A56" s="105"/>
      <c r="B56" s="6"/>
      <c r="C56" s="6"/>
      <c r="D56" s="6"/>
      <c r="E56" s="6"/>
    </row>
    <row r="57" spans="1:5" x14ac:dyDescent="0.25">
      <c r="A57" s="105"/>
      <c r="B57" s="6"/>
      <c r="C57" s="6"/>
      <c r="D57" s="6"/>
      <c r="E57" s="6"/>
    </row>
    <row r="58" spans="1:5" x14ac:dyDescent="0.25">
      <c r="A58" s="105"/>
      <c r="B58" s="6"/>
      <c r="C58" s="6"/>
      <c r="D58" s="6"/>
      <c r="E58" s="6"/>
    </row>
    <row r="59" spans="1:5" x14ac:dyDescent="0.25">
      <c r="A59" s="105"/>
      <c r="B59" s="6"/>
      <c r="C59" s="6"/>
      <c r="D59" s="6"/>
      <c r="E59" s="6"/>
    </row>
    <row r="60" spans="1:5" x14ac:dyDescent="0.25">
      <c r="A60" s="105"/>
      <c r="B60" s="6"/>
      <c r="C60" s="6"/>
      <c r="D60" s="6"/>
      <c r="E60" s="6"/>
    </row>
    <row r="61" spans="1:5" x14ac:dyDescent="0.25">
      <c r="A61" s="105"/>
      <c r="B61" s="6"/>
      <c r="C61" s="6"/>
      <c r="D61" s="6"/>
      <c r="E61" s="6"/>
    </row>
    <row r="62" spans="1:5" x14ac:dyDescent="0.25">
      <c r="A62" s="105"/>
      <c r="B62" s="6"/>
      <c r="C62" s="6"/>
      <c r="D62" s="6"/>
      <c r="E62" s="6"/>
    </row>
    <row r="63" spans="1:5" x14ac:dyDescent="0.25">
      <c r="A63" s="105"/>
      <c r="B63" s="6"/>
      <c r="C63" s="6"/>
      <c r="D63" s="6"/>
      <c r="E63" s="6"/>
    </row>
    <row r="64" spans="1:5" x14ac:dyDescent="0.25">
      <c r="A64" s="105"/>
      <c r="B64" s="6"/>
      <c r="C64" s="6"/>
      <c r="D64" s="6"/>
      <c r="E64" s="6"/>
    </row>
    <row r="65" spans="1:5" x14ac:dyDescent="0.25">
      <c r="A65" s="105"/>
      <c r="B65" s="6"/>
      <c r="C65" s="6"/>
      <c r="D65" s="6"/>
      <c r="E65" s="6"/>
    </row>
    <row r="66" spans="1:5" x14ac:dyDescent="0.25">
      <c r="A66" s="43"/>
      <c r="B66" s="43"/>
      <c r="C66" s="43"/>
      <c r="D66" s="43"/>
      <c r="E66" s="43"/>
    </row>
    <row r="67" spans="1:5" x14ac:dyDescent="0.25">
      <c r="A67" s="43"/>
      <c r="B67" s="43"/>
      <c r="C67" s="43"/>
      <c r="D67" s="43"/>
      <c r="E67" s="43"/>
    </row>
    <row r="68" spans="1:5" x14ac:dyDescent="0.25">
      <c r="A68" s="43"/>
      <c r="B68" s="43"/>
      <c r="C68" s="43"/>
      <c r="D68" s="43"/>
      <c r="E68" s="43"/>
    </row>
    <row r="69" spans="1:5" x14ac:dyDescent="0.25">
      <c r="A69" s="43"/>
      <c r="B69" s="43"/>
      <c r="C69" s="43"/>
      <c r="D69" s="43"/>
      <c r="E69" s="43"/>
    </row>
    <row r="70" spans="1:5" x14ac:dyDescent="0.25">
      <c r="A70" s="43"/>
      <c r="B70" s="43"/>
      <c r="C70" s="43"/>
      <c r="D70" s="43"/>
      <c r="E70" s="43"/>
    </row>
    <row r="71" spans="1:5" x14ac:dyDescent="0.25">
      <c r="A71" s="6"/>
      <c r="B71" s="6"/>
      <c r="C71" s="6"/>
      <c r="D71" s="6"/>
      <c r="E71" s="6"/>
    </row>
    <row r="72" spans="1:5" x14ac:dyDescent="0.25">
      <c r="A72" s="6"/>
      <c r="B72" s="6"/>
      <c r="C72" s="6"/>
      <c r="D72" s="6"/>
      <c r="E72" s="6"/>
    </row>
    <row r="73" spans="1:5" x14ac:dyDescent="0.25">
      <c r="A73" s="6"/>
      <c r="B73" s="6"/>
      <c r="C73" s="6"/>
      <c r="D73" s="6"/>
      <c r="E73" s="6"/>
    </row>
    <row r="74" spans="1:5" x14ac:dyDescent="0.25">
      <c r="A74" s="6"/>
      <c r="B74" s="6"/>
      <c r="C74" s="6"/>
      <c r="D74" s="6"/>
      <c r="E74" s="6"/>
    </row>
    <row r="75" spans="1:5" x14ac:dyDescent="0.25">
      <c r="A75" s="6"/>
      <c r="B75" s="6"/>
      <c r="C75" s="6"/>
      <c r="D75" s="6"/>
      <c r="E75" s="6"/>
    </row>
    <row r="76" spans="1:5" x14ac:dyDescent="0.25">
      <c r="A76" s="6"/>
      <c r="B76" s="6"/>
      <c r="C76" s="6"/>
      <c r="D76" s="6"/>
      <c r="E76" s="6"/>
    </row>
    <row r="77" spans="1:5" x14ac:dyDescent="0.25">
      <c r="A77" s="6"/>
      <c r="B77" s="6"/>
      <c r="C77" s="6"/>
      <c r="D77" s="6"/>
      <c r="E77" s="6"/>
    </row>
    <row r="78" spans="1:5" x14ac:dyDescent="0.25">
      <c r="A78" s="6"/>
      <c r="B78" s="6"/>
      <c r="C78" s="6"/>
      <c r="D78" s="6"/>
      <c r="E78" s="6"/>
    </row>
    <row r="79" spans="1:5" x14ac:dyDescent="0.25">
      <c r="A79" s="6"/>
      <c r="B79" s="6"/>
      <c r="C79" s="6"/>
      <c r="D79" s="6"/>
      <c r="E79" s="6"/>
    </row>
    <row r="80" spans="1:5" x14ac:dyDescent="0.25">
      <c r="A80" s="6"/>
      <c r="B80" s="6"/>
      <c r="C80" s="6"/>
      <c r="D80" s="6"/>
      <c r="E80" s="6"/>
    </row>
    <row r="81" spans="1:5" x14ac:dyDescent="0.25">
      <c r="A81" s="6"/>
      <c r="B81" s="6"/>
      <c r="C81" s="6"/>
      <c r="D81" s="6"/>
      <c r="E81" s="6"/>
    </row>
    <row r="82" spans="1:5" x14ac:dyDescent="0.25">
      <c r="A82" s="6"/>
      <c r="B82" s="6"/>
      <c r="C82" s="6"/>
      <c r="D82" s="6"/>
      <c r="E82" s="6"/>
    </row>
    <row r="83" spans="1:5" x14ac:dyDescent="0.25">
      <c r="A83" s="6"/>
      <c r="B83" s="6"/>
      <c r="C83" s="6"/>
      <c r="D83" s="6"/>
      <c r="E83" s="6"/>
    </row>
    <row r="84" spans="1:5" x14ac:dyDescent="0.25">
      <c r="A84" s="6"/>
      <c r="B84" s="6"/>
      <c r="C84" s="6"/>
      <c r="D84" s="6"/>
      <c r="E84" s="6"/>
    </row>
    <row r="85" spans="1:5" x14ac:dyDescent="0.25">
      <c r="A85" s="6"/>
      <c r="B85" s="6"/>
      <c r="C85" s="6"/>
      <c r="D85" s="6"/>
      <c r="E85" s="6"/>
    </row>
    <row r="86" spans="1:5" x14ac:dyDescent="0.25">
      <c r="A86" s="6"/>
      <c r="B86" s="6"/>
      <c r="C86" s="6"/>
      <c r="D86" s="6"/>
      <c r="E86" s="6"/>
    </row>
    <row r="87" spans="1:5" x14ac:dyDescent="0.25">
      <c r="A87" s="6"/>
      <c r="B87" s="6"/>
      <c r="C87" s="6"/>
      <c r="D87" s="6"/>
      <c r="E87" s="6"/>
    </row>
    <row r="88" spans="1:5" x14ac:dyDescent="0.25">
      <c r="A88" s="6"/>
      <c r="B88" s="6"/>
      <c r="C88" s="6"/>
      <c r="D88" s="6"/>
      <c r="E88" s="6"/>
    </row>
    <row r="89" spans="1:5" x14ac:dyDescent="0.25">
      <c r="A89" s="6"/>
      <c r="B89" s="6"/>
      <c r="C89" s="6"/>
      <c r="D89" s="6"/>
      <c r="E89" s="6"/>
    </row>
    <row r="90" spans="1:5" x14ac:dyDescent="0.25">
      <c r="A90" s="6"/>
      <c r="B90" s="6"/>
      <c r="C90" s="6"/>
      <c r="D90" s="6"/>
      <c r="E90" s="6"/>
    </row>
    <row r="91" spans="1:5" x14ac:dyDescent="0.25">
      <c r="A91" s="6"/>
      <c r="B91" s="6"/>
      <c r="C91" s="6"/>
      <c r="D91" s="6"/>
      <c r="E91" s="6"/>
    </row>
    <row r="92" spans="1:5" x14ac:dyDescent="0.25">
      <c r="A92" s="6"/>
      <c r="B92" s="6"/>
      <c r="C92" s="6"/>
      <c r="D92" s="6"/>
      <c r="E92" s="6"/>
    </row>
    <row r="93" spans="1:5" x14ac:dyDescent="0.25">
      <c r="A93" s="6"/>
      <c r="B93" s="6"/>
      <c r="C93" s="6"/>
      <c r="D93" s="6"/>
      <c r="E93" s="6"/>
    </row>
    <row r="94" spans="1:5" x14ac:dyDescent="0.25">
      <c r="A94" s="6"/>
      <c r="B94" s="6"/>
      <c r="C94" s="6"/>
      <c r="D94" s="6"/>
      <c r="E94" s="6"/>
    </row>
    <row r="95" spans="1:5" x14ac:dyDescent="0.25">
      <c r="A95" s="6"/>
      <c r="B95" s="6"/>
      <c r="C95" s="6"/>
      <c r="D95" s="6"/>
      <c r="E95" s="6"/>
    </row>
    <row r="96" spans="1:5" x14ac:dyDescent="0.25">
      <c r="A96" s="6"/>
      <c r="B96" s="6"/>
      <c r="C96" s="6"/>
      <c r="D96" s="6"/>
      <c r="E96" s="6"/>
    </row>
    <row r="97" spans="1:5" x14ac:dyDescent="0.25">
      <c r="A97" s="6"/>
      <c r="B97" s="6"/>
      <c r="C97" s="6"/>
      <c r="D97" s="6"/>
      <c r="E97" s="6"/>
    </row>
    <row r="98" spans="1:5" x14ac:dyDescent="0.25">
      <c r="A98" s="6"/>
      <c r="B98" s="6"/>
      <c r="C98" s="6"/>
      <c r="D98" s="6"/>
      <c r="E98" s="6"/>
    </row>
    <row r="99" spans="1:5" x14ac:dyDescent="0.25">
      <c r="A99" s="6"/>
      <c r="B99" s="6"/>
      <c r="C99" s="6"/>
      <c r="D99" s="6"/>
      <c r="E99" s="6"/>
    </row>
    <row r="100" spans="1:5" x14ac:dyDescent="0.25">
      <c r="A100" s="6"/>
      <c r="B100" s="6"/>
      <c r="C100" s="6"/>
      <c r="D100" s="6"/>
      <c r="E100" s="6"/>
    </row>
    <row r="101" spans="1:5" x14ac:dyDescent="0.25">
      <c r="A101" s="6"/>
      <c r="B101" s="6"/>
      <c r="C101" s="6"/>
      <c r="D101" s="6"/>
      <c r="E101" s="6"/>
    </row>
    <row r="102" spans="1:5" x14ac:dyDescent="0.25">
      <c r="A102" s="6"/>
      <c r="B102" s="6"/>
      <c r="C102" s="6"/>
      <c r="D102" s="6"/>
      <c r="E102" s="6"/>
    </row>
    <row r="103" spans="1:5" x14ac:dyDescent="0.25">
      <c r="A103" s="6"/>
      <c r="B103" s="6"/>
      <c r="C103" s="6"/>
      <c r="D103" s="6"/>
      <c r="E103" s="6"/>
    </row>
    <row r="104" spans="1:5" x14ac:dyDescent="0.25">
      <c r="A104" s="6"/>
      <c r="B104" s="6"/>
      <c r="C104" s="6"/>
      <c r="D104" s="6"/>
      <c r="E104" s="6"/>
    </row>
    <row r="105" spans="1:5" x14ac:dyDescent="0.25">
      <c r="A105" s="6"/>
      <c r="B105" s="6"/>
      <c r="C105" s="6"/>
      <c r="D105" s="6"/>
      <c r="E105" s="6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39370078740157483" right="0" top="0" bottom="0" header="0" footer="0"/>
  <pageSetup paperSize="9" scale="80" orientation="portrait" horizontalDpi="180" verticalDpi="18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4098" r:id="rId4" name="CommandButton1">
          <controlPr defaultSize="0" autoFill="0" autoLine="0" r:id="rId5">
            <anchor moveWithCells="1">
              <from>
                <xdr:col>0</xdr:col>
                <xdr:colOff>1790700</xdr:colOff>
                <xdr:row>66</xdr:row>
                <xdr:rowOff>45720</xdr:rowOff>
              </from>
              <to>
                <xdr:col>1</xdr:col>
                <xdr:colOff>563880</xdr:colOff>
                <xdr:row>68</xdr:row>
                <xdr:rowOff>45720</xdr:rowOff>
              </to>
            </anchor>
          </controlPr>
        </control>
      </mc:Choice>
      <mc:Fallback>
        <control shapeId="4098" r:id="rId4" name="CommandButton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/>
  <dimension ref="A1:F121"/>
  <sheetViews>
    <sheetView showGridLines="0" topLeftCell="A19" zoomScale="75" zoomScaleNormal="110" workbookViewId="0">
      <selection activeCell="C13" sqref="C13"/>
    </sheetView>
  </sheetViews>
  <sheetFormatPr baseColWidth="10" defaultRowHeight="13.2" x14ac:dyDescent="0.25"/>
  <cols>
    <col min="1" max="1" width="62.33203125" customWidth="1"/>
    <col min="2" max="4" width="15.109375" bestFit="1" customWidth="1"/>
    <col min="5" max="5" width="15" customWidth="1"/>
  </cols>
  <sheetData>
    <row r="1" spans="1:6" ht="15.6" x14ac:dyDescent="0.3">
      <c r="A1" s="245" t="s">
        <v>0</v>
      </c>
      <c r="B1" s="246"/>
      <c r="C1" s="246"/>
      <c r="D1" s="246"/>
      <c r="E1" s="247"/>
    </row>
    <row r="2" spans="1:6" ht="15.6" x14ac:dyDescent="0.3">
      <c r="A2" s="251" t="s">
        <v>18</v>
      </c>
      <c r="B2" s="252"/>
      <c r="C2" s="252"/>
      <c r="D2" s="252"/>
      <c r="E2" s="253"/>
    </row>
    <row r="3" spans="1:6" ht="16.2" thickBot="1" x14ac:dyDescent="0.35">
      <c r="A3" s="248" t="s">
        <v>215</v>
      </c>
      <c r="B3" s="249"/>
      <c r="C3" s="249"/>
      <c r="D3" s="249"/>
      <c r="E3" s="250"/>
    </row>
    <row r="4" spans="1:6" ht="15.6" x14ac:dyDescent="0.3">
      <c r="A4" s="8"/>
      <c r="B4" s="8"/>
      <c r="C4" s="8"/>
      <c r="D4" s="8"/>
      <c r="E4" s="8"/>
    </row>
    <row r="5" spans="1:6" x14ac:dyDescent="0.25">
      <c r="A5" s="6"/>
      <c r="B5" s="6"/>
      <c r="C5" s="6"/>
      <c r="D5" s="6"/>
      <c r="E5" s="6"/>
    </row>
    <row r="6" spans="1:6" ht="13.8" x14ac:dyDescent="0.25">
      <c r="A6" s="107" t="s">
        <v>1</v>
      </c>
      <c r="B6" s="109" t="s">
        <v>20</v>
      </c>
      <c r="C6" s="111" t="s">
        <v>21</v>
      </c>
      <c r="D6" s="109" t="s">
        <v>22</v>
      </c>
      <c r="E6" s="113" t="s">
        <v>23</v>
      </c>
    </row>
    <row r="7" spans="1:6" ht="13.8" x14ac:dyDescent="0.25">
      <c r="A7" s="108"/>
      <c r="B7" s="110" t="s">
        <v>19</v>
      </c>
      <c r="C7" s="112" t="s">
        <v>19</v>
      </c>
      <c r="D7" s="110" t="s">
        <v>19</v>
      </c>
      <c r="E7" s="114" t="s">
        <v>19</v>
      </c>
    </row>
    <row r="8" spans="1:6" ht="13.8" x14ac:dyDescent="0.25">
      <c r="A8" s="18"/>
      <c r="B8" s="18"/>
      <c r="C8" s="18"/>
      <c r="D8" s="18"/>
      <c r="E8" s="18"/>
    </row>
    <row r="9" spans="1:6" ht="17.399999999999999" x14ac:dyDescent="0.3">
      <c r="A9" s="72" t="s">
        <v>318</v>
      </c>
      <c r="B9" s="76"/>
      <c r="C9" s="76"/>
      <c r="D9" s="76"/>
      <c r="E9" s="76"/>
    </row>
    <row r="10" spans="1:6" ht="17.399999999999999" x14ac:dyDescent="0.3">
      <c r="A10" s="70" t="s">
        <v>319</v>
      </c>
      <c r="B10" s="71"/>
      <c r="C10" s="71"/>
      <c r="D10" s="71"/>
      <c r="E10" s="71"/>
    </row>
    <row r="11" spans="1:6" ht="17.399999999999999" x14ac:dyDescent="0.3">
      <c r="A11" s="70" t="s">
        <v>41</v>
      </c>
      <c r="B11" s="106"/>
      <c r="C11" s="106"/>
      <c r="D11" s="106"/>
      <c r="E11" s="106"/>
    </row>
    <row r="12" spans="1:6" ht="17.399999999999999" x14ac:dyDescent="0.3">
      <c r="A12" s="72" t="s">
        <v>320</v>
      </c>
      <c r="B12" s="73"/>
      <c r="C12" s="73"/>
      <c r="D12" s="73"/>
      <c r="E12" s="73"/>
    </row>
    <row r="13" spans="1:6" ht="17.399999999999999" x14ac:dyDescent="0.3">
      <c r="A13" s="72" t="s">
        <v>321</v>
      </c>
      <c r="B13" s="76"/>
      <c r="C13" s="76"/>
      <c r="D13" s="76"/>
      <c r="E13" s="76"/>
    </row>
    <row r="14" spans="1:6" ht="17.399999999999999" x14ac:dyDescent="0.3">
      <c r="A14" s="70" t="s">
        <v>42</v>
      </c>
      <c r="B14" s="106"/>
      <c r="C14" s="106"/>
      <c r="D14" s="106"/>
      <c r="E14" s="106"/>
    </row>
    <row r="15" spans="1:6" ht="17.399999999999999" x14ac:dyDescent="0.3">
      <c r="A15" s="70" t="s">
        <v>322</v>
      </c>
      <c r="B15" s="71"/>
      <c r="C15" s="71"/>
      <c r="D15" s="71"/>
      <c r="E15" s="71"/>
      <c r="F15" s="223"/>
    </row>
    <row r="16" spans="1:6" ht="17.399999999999999" x14ac:dyDescent="0.3">
      <c r="A16" s="72" t="s">
        <v>397</v>
      </c>
      <c r="B16" s="76"/>
      <c r="C16" s="76"/>
      <c r="D16" s="76"/>
      <c r="E16" s="76"/>
    </row>
    <row r="17" spans="1:5" ht="17.399999999999999" x14ac:dyDescent="0.3">
      <c r="A17" s="70" t="s">
        <v>212</v>
      </c>
      <c r="B17" s="106"/>
      <c r="C17" s="106"/>
      <c r="D17" s="106"/>
      <c r="E17" s="106"/>
    </row>
    <row r="18" spans="1:5" ht="17.399999999999999" x14ac:dyDescent="0.3">
      <c r="A18" s="70" t="s">
        <v>323</v>
      </c>
      <c r="B18" s="71"/>
      <c r="C18" s="71"/>
      <c r="D18" s="71"/>
      <c r="E18" s="71"/>
    </row>
    <row r="19" spans="1:5" ht="17.399999999999999" x14ac:dyDescent="0.3">
      <c r="A19" s="18"/>
      <c r="B19" s="26"/>
      <c r="C19" s="26"/>
      <c r="D19" s="26"/>
      <c r="E19" s="26"/>
    </row>
    <row r="20" spans="1:5" ht="17.399999999999999" x14ac:dyDescent="0.3">
      <c r="A20" s="72" t="s">
        <v>324</v>
      </c>
      <c r="B20" s="76"/>
      <c r="C20" s="76"/>
      <c r="D20" s="76"/>
      <c r="E20" s="76"/>
    </row>
    <row r="21" spans="1:5" ht="17.399999999999999" x14ac:dyDescent="0.3">
      <c r="A21" s="70" t="s">
        <v>325</v>
      </c>
      <c r="B21" s="71"/>
      <c r="C21" s="71"/>
      <c r="D21" s="71"/>
      <c r="E21" s="71"/>
    </row>
    <row r="22" spans="1:5" ht="17.399999999999999" x14ac:dyDescent="0.3">
      <c r="A22" s="70" t="s">
        <v>55</v>
      </c>
      <c r="B22" s="106"/>
      <c r="C22" s="106"/>
      <c r="D22" s="106"/>
      <c r="E22" s="106"/>
    </row>
    <row r="23" spans="1:5" ht="17.399999999999999" x14ac:dyDescent="0.3">
      <c r="A23" s="18"/>
      <c r="B23" s="26"/>
      <c r="C23" s="26"/>
      <c r="D23" s="26"/>
      <c r="E23" s="26"/>
    </row>
    <row r="24" spans="1:5" ht="17.399999999999999" x14ac:dyDescent="0.3">
      <c r="A24" s="72" t="s">
        <v>43</v>
      </c>
      <c r="B24" s="76"/>
      <c r="C24" s="76"/>
      <c r="D24" s="76"/>
      <c r="E24" s="76"/>
    </row>
    <row r="25" spans="1:5" ht="17.399999999999999" x14ac:dyDescent="0.3">
      <c r="A25" s="72" t="s">
        <v>44</v>
      </c>
      <c r="B25" s="79"/>
      <c r="C25" s="79"/>
      <c r="D25" s="79"/>
      <c r="E25" s="79"/>
    </row>
    <row r="26" spans="1:5" ht="17.399999999999999" x14ac:dyDescent="0.3">
      <c r="A26" s="70" t="s">
        <v>303</v>
      </c>
      <c r="B26" s="80"/>
      <c r="C26" s="80"/>
      <c r="D26" s="80"/>
      <c r="E26" s="80"/>
    </row>
    <row r="27" spans="1:5" ht="17.399999999999999" x14ac:dyDescent="0.3">
      <c r="A27" s="70" t="s">
        <v>302</v>
      </c>
      <c r="B27" s="71"/>
      <c r="C27" s="71"/>
      <c r="D27" s="71"/>
      <c r="E27" s="71"/>
    </row>
    <row r="28" spans="1:5" ht="17.399999999999999" x14ac:dyDescent="0.3">
      <c r="A28" s="72" t="s">
        <v>45</v>
      </c>
      <c r="B28" s="79"/>
      <c r="C28" s="79"/>
      <c r="D28" s="79"/>
      <c r="E28" s="79"/>
    </row>
    <row r="29" spans="1:5" ht="17.399999999999999" x14ac:dyDescent="0.3">
      <c r="A29" s="70" t="s">
        <v>303</v>
      </c>
      <c r="B29" s="78"/>
      <c r="C29" s="80"/>
      <c r="D29" s="80"/>
      <c r="E29" s="80"/>
    </row>
    <row r="30" spans="1:5" ht="17.399999999999999" x14ac:dyDescent="0.3">
      <c r="A30" s="70" t="s">
        <v>302</v>
      </c>
      <c r="B30" s="71"/>
      <c r="C30" s="71"/>
      <c r="D30" s="71"/>
      <c r="E30" s="71"/>
    </row>
    <row r="31" spans="1:5" ht="17.399999999999999" x14ac:dyDescent="0.3">
      <c r="A31" s="72" t="s">
        <v>46</v>
      </c>
      <c r="B31" s="79"/>
      <c r="C31" s="79"/>
      <c r="D31" s="79"/>
      <c r="E31" s="79"/>
    </row>
    <row r="32" spans="1:5" ht="17.399999999999999" x14ac:dyDescent="0.3">
      <c r="A32" s="70" t="s">
        <v>303</v>
      </c>
      <c r="B32" s="78"/>
      <c r="C32" s="80"/>
      <c r="D32" s="80"/>
      <c r="E32" s="80"/>
    </row>
    <row r="33" spans="1:5" ht="17.399999999999999" x14ac:dyDescent="0.3">
      <c r="A33" s="70" t="s">
        <v>302</v>
      </c>
      <c r="B33" s="71"/>
      <c r="C33" s="71"/>
      <c r="D33" s="71"/>
      <c r="E33" s="71"/>
    </row>
    <row r="34" spans="1:5" ht="17.399999999999999" x14ac:dyDescent="0.3">
      <c r="A34" s="72" t="s">
        <v>47</v>
      </c>
      <c r="B34" s="79"/>
      <c r="C34" s="79"/>
      <c r="D34" s="79"/>
      <c r="E34" s="79"/>
    </row>
    <row r="35" spans="1:5" ht="17.399999999999999" x14ac:dyDescent="0.3">
      <c r="A35" s="70" t="s">
        <v>303</v>
      </c>
      <c r="B35" s="78"/>
      <c r="C35" s="80"/>
      <c r="D35" s="80"/>
      <c r="E35" s="80"/>
    </row>
    <row r="36" spans="1:5" ht="17.399999999999999" x14ac:dyDescent="0.3">
      <c r="A36" s="70" t="s">
        <v>302</v>
      </c>
      <c r="B36" s="71"/>
      <c r="C36" s="71"/>
      <c r="D36" s="71"/>
      <c r="E36" s="71"/>
    </row>
    <row r="37" spans="1:5" ht="17.399999999999999" x14ac:dyDescent="0.3">
      <c r="A37" s="72" t="s">
        <v>48</v>
      </c>
      <c r="B37" s="79"/>
      <c r="C37" s="79"/>
      <c r="D37" s="79"/>
      <c r="E37" s="79"/>
    </row>
    <row r="38" spans="1:5" ht="17.399999999999999" x14ac:dyDescent="0.3">
      <c r="A38" s="70" t="s">
        <v>303</v>
      </c>
      <c r="B38" s="78"/>
      <c r="C38" s="80"/>
      <c r="D38" s="80"/>
      <c r="E38" s="80"/>
    </row>
    <row r="39" spans="1:5" ht="17.399999999999999" x14ac:dyDescent="0.3">
      <c r="A39" s="70" t="s">
        <v>302</v>
      </c>
      <c r="B39" s="71"/>
      <c r="C39" s="71"/>
      <c r="D39" s="71"/>
      <c r="E39" s="71"/>
    </row>
    <row r="40" spans="1:5" ht="17.399999999999999" x14ac:dyDescent="0.3">
      <c r="A40" s="72" t="s">
        <v>49</v>
      </c>
      <c r="B40" s="79"/>
      <c r="C40" s="79"/>
      <c r="D40" s="79"/>
      <c r="E40" s="79"/>
    </row>
    <row r="41" spans="1:5" ht="17.399999999999999" x14ac:dyDescent="0.3">
      <c r="A41" s="70" t="s">
        <v>303</v>
      </c>
      <c r="B41" s="78"/>
      <c r="C41" s="80"/>
      <c r="D41" s="80"/>
      <c r="E41" s="80"/>
    </row>
    <row r="42" spans="1:5" ht="17.399999999999999" x14ac:dyDescent="0.3">
      <c r="A42" s="70" t="s">
        <v>302</v>
      </c>
      <c r="B42" s="71"/>
      <c r="C42" s="71"/>
      <c r="D42" s="71"/>
      <c r="E42" s="71"/>
    </row>
    <row r="43" spans="1:5" ht="17.399999999999999" x14ac:dyDescent="0.3">
      <c r="A43" s="72" t="s">
        <v>50</v>
      </c>
      <c r="B43" s="79"/>
      <c r="C43" s="79"/>
      <c r="D43" s="79"/>
      <c r="E43" s="79"/>
    </row>
    <row r="44" spans="1:5" ht="17.399999999999999" x14ac:dyDescent="0.3">
      <c r="A44" s="70" t="s">
        <v>303</v>
      </c>
      <c r="B44" s="78"/>
      <c r="C44" s="80"/>
      <c r="D44" s="80"/>
      <c r="E44" s="80"/>
    </row>
    <row r="45" spans="1:5" ht="17.399999999999999" x14ac:dyDescent="0.3">
      <c r="A45" s="72" t="s">
        <v>302</v>
      </c>
      <c r="B45" s="71"/>
      <c r="C45" s="71"/>
      <c r="D45" s="71"/>
      <c r="E45" s="71"/>
    </row>
    <row r="46" spans="1:5" x14ac:dyDescent="0.25">
      <c r="A46" s="105"/>
      <c r="B46" s="6"/>
      <c r="C46" s="6"/>
      <c r="D46" s="6"/>
      <c r="E46" s="6"/>
    </row>
    <row r="47" spans="1:5" x14ac:dyDescent="0.25">
      <c r="A47" s="105"/>
      <c r="B47" s="6"/>
      <c r="C47" s="6"/>
      <c r="D47" s="6"/>
      <c r="E47" s="6"/>
    </row>
    <row r="48" spans="1:5" x14ac:dyDescent="0.25">
      <c r="A48" s="105"/>
      <c r="B48" s="6"/>
      <c r="C48" s="6"/>
      <c r="D48" s="6"/>
      <c r="E48" s="6"/>
    </row>
    <row r="49" spans="1:5" x14ac:dyDescent="0.25">
      <c r="A49" s="105"/>
      <c r="B49" s="6"/>
      <c r="C49" s="6"/>
      <c r="D49" s="6"/>
      <c r="E49" s="6"/>
    </row>
    <row r="50" spans="1:5" x14ac:dyDescent="0.25">
      <c r="A50" s="105"/>
      <c r="B50" s="6"/>
      <c r="C50" s="6"/>
      <c r="D50" s="6"/>
      <c r="E50" s="6"/>
    </row>
    <row r="51" spans="1:5" x14ac:dyDescent="0.25">
      <c r="A51" s="105"/>
      <c r="B51" s="6"/>
      <c r="C51" s="6"/>
      <c r="D51" s="6"/>
      <c r="E51" s="6"/>
    </row>
    <row r="52" spans="1:5" x14ac:dyDescent="0.25">
      <c r="A52" s="105"/>
      <c r="B52" s="6"/>
      <c r="C52" s="6"/>
      <c r="D52" s="6"/>
      <c r="E52" s="6"/>
    </row>
    <row r="53" spans="1:5" x14ac:dyDescent="0.25">
      <c r="A53" s="105"/>
      <c r="B53" s="6"/>
      <c r="C53" s="6"/>
      <c r="D53" s="6"/>
      <c r="E53" s="6"/>
    </row>
    <row r="54" spans="1:5" x14ac:dyDescent="0.25">
      <c r="A54" s="105"/>
      <c r="B54" s="6"/>
      <c r="C54" s="6"/>
      <c r="D54" s="6"/>
      <c r="E54" s="6"/>
    </row>
    <row r="55" spans="1:5" x14ac:dyDescent="0.25">
      <c r="A55" s="105"/>
      <c r="B55" s="6"/>
      <c r="C55" s="6"/>
      <c r="D55" s="6"/>
      <c r="E55" s="6"/>
    </row>
    <row r="56" spans="1:5" x14ac:dyDescent="0.25">
      <c r="A56" s="105"/>
      <c r="B56" s="6"/>
      <c r="C56" s="6"/>
      <c r="D56" s="6"/>
      <c r="E56" s="6"/>
    </row>
    <row r="57" spans="1:5" x14ac:dyDescent="0.25">
      <c r="A57" s="105"/>
      <c r="B57" s="6"/>
      <c r="C57" s="6"/>
      <c r="D57" s="6"/>
      <c r="E57" s="6"/>
    </row>
    <row r="58" spans="1:5" x14ac:dyDescent="0.25">
      <c r="A58" s="105"/>
      <c r="B58" s="6"/>
      <c r="C58" s="6"/>
      <c r="D58" s="6"/>
      <c r="E58" s="6"/>
    </row>
    <row r="59" spans="1:5" x14ac:dyDescent="0.25">
      <c r="A59" s="105"/>
      <c r="B59" s="6"/>
      <c r="C59" s="6"/>
      <c r="D59" s="6"/>
      <c r="E59" s="6"/>
    </row>
    <row r="60" spans="1:5" x14ac:dyDescent="0.25">
      <c r="A60" s="105"/>
      <c r="B60" s="6"/>
      <c r="C60" s="6"/>
      <c r="D60" s="6"/>
      <c r="E60" s="6"/>
    </row>
    <row r="61" spans="1:5" x14ac:dyDescent="0.25">
      <c r="A61" s="105"/>
      <c r="B61" s="6"/>
      <c r="C61" s="6"/>
      <c r="D61" s="6"/>
      <c r="E61" s="6"/>
    </row>
    <row r="62" spans="1:5" x14ac:dyDescent="0.25">
      <c r="A62" s="105"/>
      <c r="B62" s="6"/>
      <c r="C62" s="6"/>
      <c r="D62" s="6"/>
      <c r="E62" s="6"/>
    </row>
    <row r="63" spans="1:5" x14ac:dyDescent="0.25">
      <c r="A63" s="105"/>
      <c r="B63" s="6"/>
      <c r="C63" s="6"/>
      <c r="D63" s="6"/>
      <c r="E63" s="6"/>
    </row>
    <row r="64" spans="1:5" x14ac:dyDescent="0.25">
      <c r="A64" s="105"/>
      <c r="B64" s="6"/>
      <c r="C64" s="6"/>
      <c r="D64" s="6"/>
      <c r="E64" s="6"/>
    </row>
    <row r="65" spans="1:5" x14ac:dyDescent="0.25">
      <c r="A65" s="105"/>
      <c r="B65" s="6"/>
      <c r="C65" s="6"/>
      <c r="D65" s="6"/>
      <c r="E65" s="6"/>
    </row>
    <row r="66" spans="1:5" x14ac:dyDescent="0.25">
      <c r="A66" s="105"/>
      <c r="B66" s="6"/>
      <c r="C66" s="6"/>
      <c r="D66" s="6"/>
      <c r="E66" s="6"/>
    </row>
    <row r="67" spans="1:5" x14ac:dyDescent="0.25">
      <c r="A67" s="105"/>
      <c r="B67" s="6"/>
      <c r="C67" s="6"/>
      <c r="D67" s="6"/>
      <c r="E67" s="6"/>
    </row>
    <row r="68" spans="1:5" x14ac:dyDescent="0.25">
      <c r="A68" s="40"/>
      <c r="B68" s="40"/>
      <c r="C68" s="40"/>
      <c r="D68" s="40"/>
      <c r="E68" s="40"/>
    </row>
    <row r="69" spans="1:5" x14ac:dyDescent="0.25">
      <c r="A69" s="40"/>
      <c r="B69" s="40"/>
      <c r="C69" s="40"/>
      <c r="D69" s="40"/>
      <c r="E69" s="40"/>
    </row>
    <row r="70" spans="1:5" x14ac:dyDescent="0.25">
      <c r="A70" s="40"/>
      <c r="B70" s="40"/>
      <c r="C70" s="40"/>
      <c r="D70" s="40"/>
      <c r="E70" s="40"/>
    </row>
    <row r="71" spans="1:5" x14ac:dyDescent="0.25">
      <c r="A71" s="40"/>
      <c r="B71" s="40"/>
      <c r="C71" s="40"/>
      <c r="D71" s="40"/>
      <c r="E71" s="40"/>
    </row>
    <row r="72" spans="1:5" x14ac:dyDescent="0.25">
      <c r="A72" s="40"/>
      <c r="B72" s="40"/>
      <c r="C72" s="40"/>
      <c r="D72" s="40"/>
      <c r="E72" s="40"/>
    </row>
    <row r="73" spans="1:5" x14ac:dyDescent="0.25">
      <c r="A73" s="6"/>
      <c r="B73" s="6"/>
      <c r="C73" s="6"/>
      <c r="D73" s="6"/>
      <c r="E73" s="6"/>
    </row>
    <row r="74" spans="1:5" x14ac:dyDescent="0.25">
      <c r="A74" s="6"/>
      <c r="B74" s="6"/>
      <c r="C74" s="6"/>
      <c r="D74" s="6"/>
      <c r="E74" s="6"/>
    </row>
    <row r="75" spans="1:5" x14ac:dyDescent="0.25">
      <c r="A75" s="6"/>
      <c r="B75" s="6"/>
      <c r="C75" s="6"/>
      <c r="D75" s="6"/>
      <c r="E75" s="6"/>
    </row>
    <row r="76" spans="1:5" x14ac:dyDescent="0.25">
      <c r="A76" s="6"/>
      <c r="B76" s="6"/>
      <c r="C76" s="6"/>
      <c r="D76" s="6"/>
      <c r="E76" s="6"/>
    </row>
    <row r="77" spans="1:5" x14ac:dyDescent="0.25">
      <c r="A77" s="6"/>
      <c r="B77" s="6"/>
      <c r="C77" s="6"/>
      <c r="D77" s="6"/>
      <c r="E77" s="6"/>
    </row>
    <row r="78" spans="1:5" x14ac:dyDescent="0.25">
      <c r="A78" s="6"/>
      <c r="B78" s="6"/>
      <c r="C78" s="6"/>
      <c r="D78" s="6"/>
      <c r="E78" s="6"/>
    </row>
    <row r="79" spans="1:5" x14ac:dyDescent="0.25">
      <c r="A79" s="6"/>
      <c r="B79" s="6"/>
      <c r="C79" s="6"/>
      <c r="D79" s="6"/>
      <c r="E79" s="6"/>
    </row>
    <row r="80" spans="1:5" x14ac:dyDescent="0.25">
      <c r="A80" s="6"/>
      <c r="B80" s="6"/>
      <c r="C80" s="6"/>
      <c r="D80" s="6"/>
      <c r="E80" s="6"/>
    </row>
    <row r="81" spans="1:5" x14ac:dyDescent="0.25">
      <c r="A81" s="6"/>
      <c r="B81" s="6"/>
      <c r="C81" s="6"/>
      <c r="D81" s="6"/>
      <c r="E81" s="6"/>
    </row>
    <row r="82" spans="1:5" x14ac:dyDescent="0.25">
      <c r="A82" s="6"/>
      <c r="B82" s="6"/>
      <c r="C82" s="6"/>
      <c r="D82" s="6"/>
      <c r="E82" s="6"/>
    </row>
    <row r="83" spans="1:5" x14ac:dyDescent="0.25">
      <c r="A83" s="6"/>
      <c r="B83" s="6"/>
      <c r="C83" s="6"/>
      <c r="D83" s="6"/>
      <c r="E83" s="6"/>
    </row>
    <row r="84" spans="1:5" x14ac:dyDescent="0.25">
      <c r="A84" s="6"/>
      <c r="B84" s="6"/>
      <c r="C84" s="6"/>
      <c r="D84" s="6"/>
      <c r="E84" s="6"/>
    </row>
    <row r="85" spans="1:5" x14ac:dyDescent="0.25">
      <c r="A85" s="6"/>
      <c r="B85" s="6"/>
      <c r="C85" s="6"/>
      <c r="D85" s="6"/>
      <c r="E85" s="6"/>
    </row>
    <row r="86" spans="1:5" x14ac:dyDescent="0.25">
      <c r="A86" s="6"/>
      <c r="B86" s="6"/>
      <c r="C86" s="6"/>
      <c r="D86" s="6"/>
      <c r="E86" s="6"/>
    </row>
    <row r="87" spans="1:5" x14ac:dyDescent="0.25">
      <c r="A87" s="6"/>
      <c r="B87" s="6"/>
      <c r="C87" s="6"/>
      <c r="D87" s="6"/>
      <c r="E87" s="6"/>
    </row>
    <row r="88" spans="1:5" x14ac:dyDescent="0.25">
      <c r="A88" s="6"/>
      <c r="B88" s="6"/>
      <c r="C88" s="6"/>
      <c r="D88" s="6"/>
      <c r="E88" s="6"/>
    </row>
    <row r="89" spans="1:5" x14ac:dyDescent="0.25">
      <c r="A89" s="6"/>
      <c r="B89" s="6"/>
      <c r="C89" s="6"/>
      <c r="D89" s="6"/>
      <c r="E89" s="6"/>
    </row>
    <row r="90" spans="1:5" x14ac:dyDescent="0.25">
      <c r="A90" s="6"/>
      <c r="B90" s="6"/>
      <c r="C90" s="6"/>
      <c r="D90" s="6"/>
      <c r="E90" s="6"/>
    </row>
    <row r="91" spans="1:5" x14ac:dyDescent="0.25">
      <c r="A91" s="6"/>
      <c r="B91" s="6"/>
      <c r="C91" s="6"/>
      <c r="D91" s="6"/>
      <c r="E91" s="6"/>
    </row>
    <row r="92" spans="1:5" x14ac:dyDescent="0.25">
      <c r="A92" s="6"/>
      <c r="B92" s="6"/>
      <c r="C92" s="6"/>
      <c r="D92" s="6"/>
      <c r="E92" s="6"/>
    </row>
    <row r="93" spans="1:5" x14ac:dyDescent="0.25">
      <c r="A93" s="6"/>
      <c r="B93" s="6"/>
      <c r="C93" s="6"/>
      <c r="D93" s="6"/>
      <c r="E93" s="6"/>
    </row>
    <row r="94" spans="1:5" x14ac:dyDescent="0.25">
      <c r="A94" s="6"/>
      <c r="B94" s="6"/>
      <c r="C94" s="6"/>
      <c r="D94" s="6"/>
      <c r="E94" s="6"/>
    </row>
    <row r="95" spans="1:5" x14ac:dyDescent="0.25">
      <c r="A95" s="6"/>
      <c r="B95" s="6"/>
      <c r="C95" s="6"/>
      <c r="D95" s="6"/>
      <c r="E95" s="6"/>
    </row>
    <row r="96" spans="1:5" x14ac:dyDescent="0.25">
      <c r="A96" s="6"/>
      <c r="B96" s="6"/>
      <c r="C96" s="6"/>
      <c r="D96" s="6"/>
      <c r="E96" s="6"/>
    </row>
    <row r="97" spans="1:5" x14ac:dyDescent="0.25">
      <c r="A97" s="6"/>
      <c r="B97" s="6"/>
      <c r="C97" s="6"/>
      <c r="D97" s="6"/>
      <c r="E97" s="6"/>
    </row>
    <row r="98" spans="1:5" x14ac:dyDescent="0.25">
      <c r="A98" s="6"/>
      <c r="B98" s="6"/>
      <c r="C98" s="6"/>
      <c r="D98" s="6"/>
      <c r="E98" s="6"/>
    </row>
    <row r="99" spans="1:5" x14ac:dyDescent="0.25">
      <c r="A99" s="6"/>
      <c r="B99" s="6"/>
      <c r="C99" s="6"/>
      <c r="D99" s="6"/>
      <c r="E99" s="6"/>
    </row>
    <row r="100" spans="1:5" x14ac:dyDescent="0.25">
      <c r="A100" s="6"/>
      <c r="B100" s="6"/>
      <c r="C100" s="6"/>
      <c r="D100" s="6"/>
      <c r="E100" s="6"/>
    </row>
    <row r="101" spans="1:5" x14ac:dyDescent="0.25">
      <c r="A101" s="6"/>
      <c r="B101" s="6"/>
      <c r="C101" s="6"/>
      <c r="D101" s="6"/>
      <c r="E101" s="6"/>
    </row>
    <row r="102" spans="1:5" x14ac:dyDescent="0.25">
      <c r="A102" s="6"/>
      <c r="B102" s="6"/>
      <c r="C102" s="6"/>
      <c r="D102" s="6"/>
      <c r="E102" s="6"/>
    </row>
    <row r="103" spans="1:5" x14ac:dyDescent="0.25">
      <c r="A103" s="6"/>
      <c r="B103" s="6"/>
      <c r="C103" s="6"/>
      <c r="D103" s="6"/>
      <c r="E103" s="6"/>
    </row>
    <row r="104" spans="1:5" x14ac:dyDescent="0.25">
      <c r="A104" s="6"/>
      <c r="B104" s="6"/>
      <c r="C104" s="6"/>
      <c r="D104" s="6"/>
      <c r="E104" s="6"/>
    </row>
    <row r="105" spans="1:5" x14ac:dyDescent="0.25">
      <c r="A105" s="6"/>
      <c r="B105" s="6"/>
      <c r="C105" s="6"/>
      <c r="D105" s="6"/>
      <c r="E105" s="6"/>
    </row>
    <row r="106" spans="1:5" x14ac:dyDescent="0.25">
      <c r="A106" s="6"/>
      <c r="B106" s="6"/>
      <c r="C106" s="6"/>
      <c r="D106" s="6"/>
      <c r="E106" s="6"/>
    </row>
    <row r="107" spans="1:5" x14ac:dyDescent="0.25">
      <c r="A107" s="6"/>
      <c r="B107" s="6"/>
      <c r="C107" s="6"/>
      <c r="D107" s="6"/>
      <c r="E107" s="6"/>
    </row>
    <row r="108" spans="1:5" x14ac:dyDescent="0.25">
      <c r="A108" s="6"/>
      <c r="B108" s="6"/>
      <c r="C108" s="6"/>
      <c r="D108" s="6"/>
      <c r="E108" s="6"/>
    </row>
    <row r="109" spans="1:5" x14ac:dyDescent="0.25">
      <c r="A109" s="6"/>
      <c r="B109" s="6"/>
      <c r="C109" s="6"/>
      <c r="D109" s="6"/>
      <c r="E109" s="6"/>
    </row>
    <row r="110" spans="1:5" x14ac:dyDescent="0.25">
      <c r="A110" s="6"/>
      <c r="B110" s="6"/>
      <c r="C110" s="6"/>
      <c r="D110" s="6"/>
      <c r="E110" s="6"/>
    </row>
    <row r="111" spans="1:5" x14ac:dyDescent="0.25">
      <c r="A111" s="6"/>
      <c r="B111" s="6"/>
      <c r="C111" s="6"/>
      <c r="D111" s="6"/>
      <c r="E111" s="6"/>
    </row>
    <row r="112" spans="1:5" x14ac:dyDescent="0.25">
      <c r="A112" s="6"/>
      <c r="B112" s="6"/>
      <c r="C112" s="6"/>
      <c r="D112" s="6"/>
      <c r="E112" s="6"/>
    </row>
    <row r="113" spans="1:5" x14ac:dyDescent="0.25">
      <c r="A113" s="6"/>
      <c r="B113" s="6"/>
      <c r="C113" s="6"/>
      <c r="D113" s="6"/>
      <c r="E113" s="6"/>
    </row>
    <row r="114" spans="1:5" x14ac:dyDescent="0.25">
      <c r="A114" s="6"/>
      <c r="B114" s="6"/>
      <c r="C114" s="6"/>
      <c r="D114" s="6"/>
      <c r="E114" s="6"/>
    </row>
    <row r="115" spans="1:5" x14ac:dyDescent="0.25">
      <c r="A115" s="6"/>
      <c r="B115" s="6"/>
      <c r="C115" s="6"/>
      <c r="D115" s="6"/>
      <c r="E115" s="6"/>
    </row>
    <row r="116" spans="1:5" x14ac:dyDescent="0.25">
      <c r="A116" s="6"/>
      <c r="B116" s="6"/>
      <c r="C116" s="6"/>
      <c r="D116" s="6"/>
      <c r="E116" s="6"/>
    </row>
    <row r="117" spans="1:5" x14ac:dyDescent="0.25">
      <c r="A117" s="6"/>
      <c r="B117" s="6"/>
      <c r="C117" s="6"/>
      <c r="D117" s="6"/>
      <c r="E117" s="6"/>
    </row>
    <row r="118" spans="1:5" x14ac:dyDescent="0.25">
      <c r="A118" s="6"/>
      <c r="B118" s="6"/>
      <c r="C118" s="6"/>
      <c r="D118" s="6"/>
      <c r="E118" s="6"/>
    </row>
    <row r="119" spans="1:5" x14ac:dyDescent="0.25">
      <c r="A119" s="6"/>
      <c r="B119" s="6"/>
      <c r="C119" s="6"/>
      <c r="D119" s="6"/>
      <c r="E119" s="6"/>
    </row>
    <row r="120" spans="1:5" x14ac:dyDescent="0.25">
      <c r="A120" s="6"/>
      <c r="B120" s="6"/>
      <c r="C120" s="6"/>
      <c r="D120" s="6"/>
      <c r="E120" s="6"/>
    </row>
    <row r="121" spans="1:5" x14ac:dyDescent="0.25">
      <c r="A121" s="6"/>
      <c r="B121" s="6"/>
      <c r="C121" s="6"/>
      <c r="D121" s="6"/>
      <c r="E121" s="6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39370078740157483" right="0" top="0" bottom="0" header="0" footer="0"/>
  <pageSetup paperSize="9" scale="75" orientation="portrait" horizontalDpi="180" verticalDpi="18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5124" r:id="rId4" name="CommandButton1">
          <controlPr defaultSize="0" autoFill="0" autoLine="0" r:id="rId5">
            <anchor moveWithCells="1">
              <from>
                <xdr:col>0</xdr:col>
                <xdr:colOff>2247900</xdr:colOff>
                <xdr:row>68</xdr:row>
                <xdr:rowOff>60960</xdr:rowOff>
              </from>
              <to>
                <xdr:col>1</xdr:col>
                <xdr:colOff>762000</xdr:colOff>
                <xdr:row>70</xdr:row>
                <xdr:rowOff>60960</xdr:rowOff>
              </to>
            </anchor>
          </controlPr>
        </control>
      </mc:Choice>
      <mc:Fallback>
        <control shapeId="5124" r:id="rId4" name="CommandButton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/>
  <dimension ref="A1:L93"/>
  <sheetViews>
    <sheetView showGridLines="0" topLeftCell="A37" zoomScale="75" zoomScaleNormal="110" workbookViewId="0">
      <selection activeCell="E52" sqref="E52"/>
    </sheetView>
  </sheetViews>
  <sheetFormatPr baseColWidth="10" defaultRowHeight="13.2" x14ac:dyDescent="0.25"/>
  <cols>
    <col min="1" max="1" width="58.33203125" bestFit="1" customWidth="1"/>
    <col min="2" max="2" width="16.5546875" customWidth="1"/>
    <col min="3" max="3" width="17.5546875" customWidth="1"/>
    <col min="4" max="4" width="17.6640625" customWidth="1"/>
    <col min="5" max="5" width="15.88671875" customWidth="1"/>
    <col min="6" max="6" width="18.44140625" bestFit="1" customWidth="1"/>
    <col min="8" max="9" width="13.33203125" bestFit="1" customWidth="1"/>
    <col min="10" max="10" width="15.33203125" bestFit="1" customWidth="1"/>
    <col min="11" max="11" width="15.109375" bestFit="1" customWidth="1"/>
    <col min="12" max="12" width="14.6640625" bestFit="1" customWidth="1"/>
  </cols>
  <sheetData>
    <row r="1" spans="1:7" ht="15.6" x14ac:dyDescent="0.3">
      <c r="A1" s="245" t="s">
        <v>0</v>
      </c>
      <c r="B1" s="246"/>
      <c r="C1" s="246"/>
      <c r="D1" s="246"/>
      <c r="E1" s="247"/>
    </row>
    <row r="2" spans="1:7" ht="15.6" x14ac:dyDescent="0.3">
      <c r="A2" s="251" t="s">
        <v>18</v>
      </c>
      <c r="B2" s="252"/>
      <c r="C2" s="252"/>
      <c r="D2" s="252"/>
      <c r="E2" s="253"/>
    </row>
    <row r="3" spans="1:7" ht="16.2" thickBot="1" x14ac:dyDescent="0.35">
      <c r="A3" s="248" t="s">
        <v>215</v>
      </c>
      <c r="B3" s="249"/>
      <c r="C3" s="249"/>
      <c r="D3" s="249"/>
      <c r="E3" s="250"/>
    </row>
    <row r="4" spans="1:7" ht="15.6" x14ac:dyDescent="0.3">
      <c r="A4" s="8"/>
      <c r="B4" s="8"/>
      <c r="C4" s="8"/>
      <c r="D4" s="8"/>
      <c r="E4" s="8"/>
    </row>
    <row r="5" spans="1:7" ht="13.8" x14ac:dyDescent="0.25">
      <c r="A5" s="18"/>
      <c r="B5" s="18"/>
      <c r="C5" s="18"/>
      <c r="D5" s="18"/>
      <c r="E5" s="18"/>
      <c r="F5" s="9"/>
      <c r="G5" s="9"/>
    </row>
    <row r="6" spans="1:7" ht="15.6" x14ac:dyDescent="0.3">
      <c r="A6" s="64" t="s">
        <v>1</v>
      </c>
      <c r="B6" s="66" t="s">
        <v>20</v>
      </c>
      <c r="C6" s="68" t="s">
        <v>21</v>
      </c>
      <c r="D6" s="66" t="s">
        <v>22</v>
      </c>
      <c r="E6" s="94" t="s">
        <v>23</v>
      </c>
      <c r="F6" s="9"/>
      <c r="G6" s="9"/>
    </row>
    <row r="7" spans="1:7" ht="15.6" x14ac:dyDescent="0.3">
      <c r="A7" s="65"/>
      <c r="B7" s="67" t="s">
        <v>19</v>
      </c>
      <c r="C7" s="69" t="s">
        <v>19</v>
      </c>
      <c r="D7" s="67" t="s">
        <v>19</v>
      </c>
      <c r="E7" s="95" t="s">
        <v>19</v>
      </c>
      <c r="F7" s="9"/>
      <c r="G7" s="9"/>
    </row>
    <row r="8" spans="1:7" ht="13.8" x14ac:dyDescent="0.25">
      <c r="A8" s="18"/>
      <c r="B8" s="18"/>
      <c r="C8" s="18"/>
      <c r="D8" s="18"/>
      <c r="E8" s="18"/>
      <c r="F8" s="9"/>
      <c r="G8" s="9"/>
    </row>
    <row r="9" spans="1:7" ht="17.399999999999999" x14ac:dyDescent="0.3">
      <c r="A9" s="72" t="s">
        <v>326</v>
      </c>
      <c r="B9" s="76"/>
      <c r="C9" s="76"/>
      <c r="D9" s="76"/>
      <c r="E9" s="76"/>
      <c r="F9" s="9"/>
      <c r="G9" s="9"/>
    </row>
    <row r="10" spans="1:7" ht="17.399999999999999" x14ac:dyDescent="0.3">
      <c r="A10" s="70" t="s">
        <v>327</v>
      </c>
      <c r="B10" s="71"/>
      <c r="C10" s="71"/>
      <c r="D10" s="71"/>
      <c r="E10" s="71"/>
      <c r="F10" s="9"/>
      <c r="G10" s="9"/>
    </row>
    <row r="11" spans="1:7" ht="17.399999999999999" x14ac:dyDescent="0.3">
      <c r="A11" s="70" t="s">
        <v>51</v>
      </c>
      <c r="B11" s="115"/>
      <c r="C11" s="115"/>
      <c r="D11" s="115"/>
      <c r="E11" s="115"/>
      <c r="F11" s="9"/>
      <c r="G11" s="9"/>
    </row>
    <row r="12" spans="1:7" ht="17.399999999999999" x14ac:dyDescent="0.3">
      <c r="A12" s="18"/>
      <c r="B12" s="26"/>
      <c r="C12" s="26"/>
      <c r="D12" s="26"/>
      <c r="E12" s="26"/>
      <c r="F12" s="9"/>
      <c r="G12" s="9"/>
    </row>
    <row r="13" spans="1:7" ht="17.399999999999999" x14ac:dyDescent="0.3">
      <c r="A13" s="72" t="s">
        <v>328</v>
      </c>
      <c r="B13" s="76"/>
      <c r="C13" s="76"/>
      <c r="D13" s="76"/>
      <c r="E13" s="76"/>
      <c r="F13" s="9"/>
      <c r="G13" s="9"/>
    </row>
    <row r="14" spans="1:7" ht="17.399999999999999" x14ac:dyDescent="0.3">
      <c r="A14" s="70" t="s">
        <v>329</v>
      </c>
      <c r="B14" s="71"/>
      <c r="C14" s="71"/>
      <c r="D14" s="71"/>
      <c r="E14" s="71"/>
      <c r="F14" s="9"/>
      <c r="G14" s="9"/>
    </row>
    <row r="15" spans="1:7" ht="17.399999999999999" x14ac:dyDescent="0.3">
      <c r="A15" s="70" t="s">
        <v>330</v>
      </c>
      <c r="B15" s="71"/>
      <c r="C15" s="71"/>
      <c r="D15" s="71"/>
      <c r="E15" s="71"/>
      <c r="F15" s="9"/>
      <c r="G15" s="9"/>
    </row>
    <row r="16" spans="1:7" ht="17.399999999999999" x14ac:dyDescent="0.3">
      <c r="A16" s="18"/>
      <c r="B16" s="26"/>
      <c r="C16" s="26"/>
      <c r="D16" s="26"/>
      <c r="E16" s="26"/>
      <c r="F16" s="9"/>
      <c r="G16" s="9"/>
    </row>
    <row r="17" spans="1:7" ht="17.399999999999999" x14ac:dyDescent="0.3">
      <c r="A17" s="72" t="s">
        <v>331</v>
      </c>
      <c r="B17" s="76"/>
      <c r="C17" s="76"/>
      <c r="D17" s="76"/>
      <c r="E17" s="76"/>
      <c r="F17" s="9"/>
      <c r="G17" s="9"/>
    </row>
    <row r="18" spans="1:7" ht="17.399999999999999" x14ac:dyDescent="0.3">
      <c r="A18" s="70" t="s">
        <v>315</v>
      </c>
      <c r="B18" s="71"/>
      <c r="C18" s="71"/>
      <c r="D18" s="71"/>
      <c r="E18" s="71"/>
      <c r="F18" s="9"/>
      <c r="G18" s="9"/>
    </row>
    <row r="19" spans="1:7" ht="17.399999999999999" x14ac:dyDescent="0.3">
      <c r="A19" s="70" t="s">
        <v>37</v>
      </c>
      <c r="B19" s="71"/>
      <c r="C19" s="71"/>
      <c r="D19" s="71"/>
      <c r="E19" s="71"/>
      <c r="F19" s="9"/>
      <c r="G19" s="9"/>
    </row>
    <row r="20" spans="1:7" ht="17.399999999999999" x14ac:dyDescent="0.3">
      <c r="A20" s="70" t="s">
        <v>52</v>
      </c>
      <c r="B20" s="116"/>
      <c r="C20" s="116"/>
      <c r="D20" s="116"/>
      <c r="E20" s="116"/>
      <c r="F20" s="9"/>
      <c r="G20" s="9"/>
    </row>
    <row r="21" spans="1:7" ht="17.399999999999999" x14ac:dyDescent="0.3">
      <c r="A21" s="18"/>
      <c r="B21" s="26"/>
      <c r="C21" s="26"/>
      <c r="D21" s="26"/>
      <c r="E21" s="26"/>
      <c r="F21" s="9"/>
      <c r="G21" s="9"/>
    </row>
    <row r="22" spans="1:7" ht="17.399999999999999" x14ac:dyDescent="0.3">
      <c r="A22" s="72" t="s">
        <v>376</v>
      </c>
      <c r="B22" s="76"/>
      <c r="C22" s="76"/>
      <c r="D22" s="76"/>
      <c r="E22" s="76"/>
      <c r="F22" s="9"/>
      <c r="G22" s="9"/>
    </row>
    <row r="23" spans="1:7" ht="17.399999999999999" x14ac:dyDescent="0.3">
      <c r="A23" s="70" t="s">
        <v>319</v>
      </c>
      <c r="B23" s="71"/>
      <c r="C23" s="71"/>
      <c r="D23" s="71"/>
      <c r="E23" s="71"/>
      <c r="F23" s="9"/>
      <c r="G23" s="9"/>
    </row>
    <row r="24" spans="1:7" ht="17.399999999999999" x14ac:dyDescent="0.3">
      <c r="A24" s="70" t="s">
        <v>53</v>
      </c>
      <c r="B24" s="106"/>
      <c r="C24" s="106"/>
      <c r="D24" s="106"/>
      <c r="E24" s="106"/>
      <c r="F24" s="9"/>
      <c r="G24" s="9"/>
    </row>
    <row r="25" spans="1:7" ht="17.399999999999999" x14ac:dyDescent="0.3">
      <c r="A25" s="18"/>
      <c r="B25" s="26"/>
      <c r="C25" s="26"/>
      <c r="D25" s="26"/>
      <c r="E25" s="26"/>
      <c r="F25" s="9"/>
      <c r="G25" s="9"/>
    </row>
    <row r="26" spans="1:7" ht="17.399999999999999" x14ac:dyDescent="0.3">
      <c r="A26" s="72" t="s">
        <v>377</v>
      </c>
      <c r="B26" s="76"/>
      <c r="C26" s="76"/>
      <c r="D26" s="76"/>
      <c r="E26" s="76"/>
      <c r="F26" s="9"/>
      <c r="G26" s="9"/>
    </row>
    <row r="27" spans="1:7" ht="17.399999999999999" x14ac:dyDescent="0.3">
      <c r="A27" s="70" t="s">
        <v>319</v>
      </c>
      <c r="B27" s="71"/>
      <c r="C27" s="71"/>
      <c r="D27" s="71"/>
      <c r="E27" s="71"/>
      <c r="F27" s="9"/>
      <c r="G27" s="9"/>
    </row>
    <row r="28" spans="1:7" ht="17.399999999999999" x14ac:dyDescent="0.3">
      <c r="A28" s="70" t="s">
        <v>53</v>
      </c>
      <c r="B28" s="106"/>
      <c r="C28" s="106"/>
      <c r="D28" s="106"/>
      <c r="E28" s="106"/>
      <c r="F28" s="9"/>
      <c r="G28" s="9"/>
    </row>
    <row r="29" spans="1:7" ht="17.399999999999999" x14ac:dyDescent="0.3">
      <c r="A29" s="18"/>
      <c r="B29" s="26"/>
      <c r="C29" s="26"/>
      <c r="D29" s="26"/>
      <c r="E29" s="26"/>
      <c r="F29" s="9"/>
      <c r="G29" s="9"/>
    </row>
    <row r="30" spans="1:7" ht="17.399999999999999" x14ac:dyDescent="0.3">
      <c r="A30" s="72" t="s">
        <v>332</v>
      </c>
      <c r="B30" s="76"/>
      <c r="C30" s="76"/>
      <c r="D30" s="76"/>
      <c r="E30" s="76"/>
      <c r="F30" s="9"/>
      <c r="G30" s="9"/>
    </row>
    <row r="31" spans="1:7" ht="17.399999999999999" x14ac:dyDescent="0.3">
      <c r="A31" s="70" t="s">
        <v>333</v>
      </c>
      <c r="B31" s="71"/>
      <c r="C31" s="71"/>
      <c r="D31" s="71"/>
      <c r="E31" s="71"/>
      <c r="F31" s="9"/>
      <c r="G31" s="9"/>
    </row>
    <row r="32" spans="1:7" ht="17.399999999999999" x14ac:dyDescent="0.3">
      <c r="A32" s="70" t="s">
        <v>54</v>
      </c>
      <c r="B32" s="106"/>
      <c r="C32" s="106"/>
      <c r="D32" s="106"/>
      <c r="E32" s="106"/>
      <c r="F32" s="9"/>
      <c r="G32" s="9"/>
    </row>
    <row r="33" spans="1:12" ht="17.399999999999999" x14ac:dyDescent="0.3">
      <c r="A33" s="18"/>
      <c r="B33" s="26"/>
      <c r="C33" s="26"/>
      <c r="D33" s="26"/>
      <c r="E33" s="26"/>
      <c r="F33" s="9"/>
      <c r="G33" s="9"/>
    </row>
    <row r="34" spans="1:12" ht="17.399999999999999" x14ac:dyDescent="0.3">
      <c r="A34" s="72" t="s">
        <v>334</v>
      </c>
      <c r="B34" s="76"/>
      <c r="C34" s="76"/>
      <c r="D34" s="76"/>
      <c r="E34" s="76"/>
      <c r="F34" s="9"/>
    </row>
    <row r="35" spans="1:12" ht="17.399999999999999" x14ac:dyDescent="0.3">
      <c r="A35" s="70" t="s">
        <v>335</v>
      </c>
      <c r="B35" s="71"/>
      <c r="C35" s="71"/>
      <c r="D35" s="71"/>
      <c r="E35" s="71"/>
      <c r="F35" s="9"/>
      <c r="G35" s="6"/>
      <c r="H35" s="6"/>
      <c r="I35" s="6"/>
      <c r="J35" s="6"/>
      <c r="K35" s="6"/>
      <c r="L35" s="6"/>
    </row>
    <row r="36" spans="1:12" ht="17.399999999999999" x14ac:dyDescent="0.3">
      <c r="A36" s="70" t="s">
        <v>336</v>
      </c>
      <c r="B36" s="71"/>
      <c r="C36" s="71"/>
      <c r="D36" s="71"/>
      <c r="E36" s="71"/>
      <c r="F36" s="9"/>
      <c r="G36" s="6"/>
      <c r="H36" s="6"/>
      <c r="I36" s="6"/>
      <c r="J36" s="6"/>
      <c r="K36" s="6"/>
      <c r="L36" s="6"/>
    </row>
    <row r="37" spans="1:12" ht="17.399999999999999" x14ac:dyDescent="0.3">
      <c r="A37" s="70" t="s">
        <v>402</v>
      </c>
      <c r="B37" s="71"/>
      <c r="C37" s="71"/>
      <c r="D37" s="71"/>
      <c r="E37" s="71"/>
      <c r="F37" s="9"/>
    </row>
    <row r="38" spans="1:12" ht="17.399999999999999" x14ac:dyDescent="0.3">
      <c r="A38" s="70" t="s">
        <v>56</v>
      </c>
      <c r="B38" s="106"/>
      <c r="C38" s="106"/>
      <c r="D38" s="106"/>
      <c r="E38" s="106"/>
      <c r="F38" s="9"/>
    </row>
    <row r="39" spans="1:12" ht="13.8" x14ac:dyDescent="0.25">
      <c r="A39" s="18"/>
      <c r="B39" s="18"/>
      <c r="C39" s="18"/>
      <c r="D39" s="18"/>
      <c r="E39" s="18"/>
      <c r="F39" s="9"/>
    </row>
    <row r="40" spans="1:12" ht="16.8" x14ac:dyDescent="0.3">
      <c r="A40" s="255" t="s">
        <v>337</v>
      </c>
      <c r="B40" s="256"/>
      <c r="C40" s="256"/>
      <c r="D40" s="256"/>
      <c r="E40" s="256"/>
      <c r="F40" s="257"/>
    </row>
    <row r="41" spans="1:12" ht="13.8" x14ac:dyDescent="0.25">
      <c r="A41" s="18"/>
      <c r="B41" s="18"/>
      <c r="C41" s="18"/>
      <c r="D41" s="18"/>
      <c r="E41" s="18"/>
      <c r="F41" s="9"/>
    </row>
    <row r="42" spans="1:12" ht="16.8" x14ac:dyDescent="0.3">
      <c r="A42" s="196" t="s">
        <v>338</v>
      </c>
      <c r="B42" s="196" t="s">
        <v>339</v>
      </c>
      <c r="C42" s="196" t="s">
        <v>340</v>
      </c>
      <c r="D42" s="197" t="s">
        <v>341</v>
      </c>
      <c r="E42" s="197" t="s">
        <v>403</v>
      </c>
      <c r="F42" s="201" t="s">
        <v>339</v>
      </c>
    </row>
    <row r="43" spans="1:12" ht="16.8" x14ac:dyDescent="0.3">
      <c r="A43" s="203"/>
      <c r="B43" s="203" t="s">
        <v>373</v>
      </c>
      <c r="C43" s="203" t="s">
        <v>374</v>
      </c>
      <c r="D43" s="202" t="s">
        <v>339</v>
      </c>
      <c r="E43" s="202"/>
      <c r="F43" s="204" t="s">
        <v>375</v>
      </c>
    </row>
    <row r="44" spans="1:12" ht="17.399999999999999" x14ac:dyDescent="0.3">
      <c r="A44" s="202">
        <v>1</v>
      </c>
      <c r="B44" s="205"/>
      <c r="C44" s="205"/>
      <c r="D44" s="205"/>
      <c r="E44" s="205"/>
      <c r="F44" s="205"/>
      <c r="G44" s="9"/>
    </row>
    <row r="45" spans="1:12" ht="17.399999999999999" x14ac:dyDescent="0.3">
      <c r="A45" s="200">
        <v>2</v>
      </c>
      <c r="B45" s="206"/>
      <c r="C45" s="205"/>
      <c r="D45" s="205"/>
      <c r="E45" s="205"/>
      <c r="F45" s="205"/>
      <c r="G45" s="9"/>
    </row>
    <row r="46" spans="1:12" ht="17.399999999999999" x14ac:dyDescent="0.3">
      <c r="A46" s="200">
        <v>3</v>
      </c>
      <c r="B46" s="206"/>
      <c r="C46" s="205"/>
      <c r="D46" s="205"/>
      <c r="E46" s="205"/>
      <c r="F46" s="205"/>
      <c r="G46" s="9"/>
    </row>
    <row r="47" spans="1:12" ht="17.399999999999999" x14ac:dyDescent="0.3">
      <c r="A47" s="200">
        <v>4</v>
      </c>
      <c r="B47" s="206"/>
      <c r="C47" s="205"/>
      <c r="D47" s="205"/>
      <c r="E47" s="205"/>
      <c r="F47" s="205"/>
      <c r="G47" s="9"/>
    </row>
    <row r="48" spans="1:12" ht="16.8" x14ac:dyDescent="0.3">
      <c r="A48" s="194" t="s">
        <v>342</v>
      </c>
      <c r="B48" s="195"/>
      <c r="C48" s="198">
        <f>SUM(C44:C47)</f>
        <v>0</v>
      </c>
      <c r="D48" s="198">
        <f>SUM(D44:D47)</f>
        <v>0</v>
      </c>
      <c r="E48" s="198">
        <f>SUM(E44:E47)</f>
        <v>0</v>
      </c>
      <c r="F48" s="199"/>
      <c r="G48" s="9"/>
    </row>
    <row r="49" spans="1:7" ht="13.8" x14ac:dyDescent="0.25">
      <c r="A49" s="18"/>
      <c r="B49" s="18"/>
      <c r="C49" s="18"/>
      <c r="D49" s="18"/>
      <c r="E49" s="18"/>
      <c r="F49" s="9"/>
      <c r="G49" s="9"/>
    </row>
    <row r="50" spans="1:7" ht="13.8" x14ac:dyDescent="0.25">
      <c r="A50" s="18"/>
      <c r="B50" s="18"/>
      <c r="C50" s="18"/>
      <c r="D50" s="18"/>
      <c r="E50" s="18"/>
      <c r="F50" s="9"/>
      <c r="G50" s="9"/>
    </row>
    <row r="51" spans="1:7" ht="13.8" x14ac:dyDescent="0.25">
      <c r="A51" s="18"/>
      <c r="B51" s="18"/>
      <c r="C51" s="18"/>
      <c r="D51" s="18"/>
      <c r="E51" s="18"/>
      <c r="F51" s="9"/>
      <c r="G51" s="9"/>
    </row>
    <row r="52" spans="1:7" ht="13.8" x14ac:dyDescent="0.25">
      <c r="A52" s="18"/>
      <c r="B52" s="18"/>
      <c r="C52" s="18"/>
      <c r="D52" s="18"/>
      <c r="E52" s="18"/>
      <c r="F52" s="9"/>
      <c r="G52" s="9"/>
    </row>
    <row r="53" spans="1:7" ht="13.8" x14ac:dyDescent="0.25">
      <c r="A53" s="9"/>
      <c r="B53" s="9"/>
      <c r="C53" s="9"/>
      <c r="D53" s="9"/>
      <c r="E53" s="9"/>
      <c r="F53" s="9"/>
      <c r="G53" s="9"/>
    </row>
    <row r="54" spans="1:7" ht="13.8" x14ac:dyDescent="0.25">
      <c r="A54" s="9"/>
      <c r="B54" s="9"/>
      <c r="C54" s="9"/>
      <c r="D54" s="9"/>
      <c r="E54" s="9"/>
      <c r="F54" s="9"/>
      <c r="G54" s="9"/>
    </row>
    <row r="55" spans="1:7" ht="13.8" x14ac:dyDescent="0.25">
      <c r="A55" s="9"/>
      <c r="B55" s="9"/>
      <c r="C55" s="9"/>
      <c r="D55" s="9"/>
      <c r="E55" s="9"/>
      <c r="F55" s="9"/>
      <c r="G55" s="9"/>
    </row>
    <row r="56" spans="1:7" ht="13.8" x14ac:dyDescent="0.25">
      <c r="A56" s="9"/>
      <c r="B56" s="9"/>
      <c r="C56" s="9"/>
      <c r="D56" s="9"/>
      <c r="E56" s="9"/>
      <c r="F56" s="9"/>
      <c r="G56" s="9"/>
    </row>
    <row r="57" spans="1:7" ht="13.8" x14ac:dyDescent="0.25">
      <c r="A57" s="9"/>
      <c r="B57" s="9"/>
      <c r="C57" s="9"/>
      <c r="D57" s="9"/>
      <c r="E57" s="9"/>
      <c r="F57" s="9"/>
      <c r="G57" s="9"/>
    </row>
    <row r="58" spans="1:7" ht="13.8" x14ac:dyDescent="0.25">
      <c r="A58" s="9"/>
      <c r="B58" s="9"/>
      <c r="C58" s="9"/>
      <c r="D58" s="9"/>
      <c r="E58" s="9"/>
      <c r="F58" s="9"/>
      <c r="G58" s="9"/>
    </row>
    <row r="59" spans="1:7" ht="13.8" x14ac:dyDescent="0.25">
      <c r="A59" s="9"/>
      <c r="B59" s="9"/>
      <c r="C59" s="9"/>
      <c r="D59" s="9"/>
      <c r="E59" s="9"/>
      <c r="F59" s="9"/>
      <c r="G59" s="9"/>
    </row>
    <row r="60" spans="1:7" ht="13.8" x14ac:dyDescent="0.25">
      <c r="A60" s="9"/>
      <c r="B60" s="9"/>
      <c r="C60" s="9"/>
      <c r="D60" s="9"/>
      <c r="E60" s="9"/>
      <c r="F60" s="9"/>
      <c r="G60" s="9"/>
    </row>
    <row r="61" spans="1:7" ht="13.8" x14ac:dyDescent="0.25">
      <c r="A61" s="9"/>
      <c r="B61" s="9"/>
      <c r="C61" s="9"/>
      <c r="D61" s="9"/>
      <c r="E61" s="9"/>
      <c r="F61" s="9"/>
      <c r="G61" s="9"/>
    </row>
    <row r="62" spans="1:7" ht="13.8" x14ac:dyDescent="0.25">
      <c r="A62" s="9"/>
      <c r="B62" s="9"/>
      <c r="C62" s="9"/>
      <c r="D62" s="9"/>
      <c r="E62" s="9"/>
      <c r="F62" s="9"/>
      <c r="G62" s="9"/>
    </row>
    <row r="63" spans="1:7" ht="13.8" x14ac:dyDescent="0.25">
      <c r="A63" s="9"/>
      <c r="B63" s="9"/>
      <c r="C63" s="9"/>
      <c r="D63" s="9"/>
      <c r="E63" s="9"/>
      <c r="F63" s="9"/>
      <c r="G63" s="9"/>
    </row>
    <row r="64" spans="1:7" ht="13.8" x14ac:dyDescent="0.25">
      <c r="A64" s="9"/>
      <c r="B64" s="9"/>
      <c r="C64" s="9"/>
      <c r="D64" s="9"/>
      <c r="E64" s="9"/>
      <c r="F64" s="9"/>
      <c r="G64" s="9"/>
    </row>
    <row r="65" spans="1:7" ht="13.8" x14ac:dyDescent="0.25">
      <c r="A65" s="9"/>
      <c r="B65" s="9"/>
      <c r="C65" s="9"/>
      <c r="D65" s="9"/>
      <c r="E65" s="9"/>
      <c r="F65" s="9"/>
      <c r="G65" s="9"/>
    </row>
    <row r="66" spans="1:7" ht="13.8" x14ac:dyDescent="0.25">
      <c r="A66" s="9"/>
      <c r="B66" s="9"/>
      <c r="C66" s="9"/>
      <c r="D66" s="9"/>
      <c r="E66" s="9"/>
      <c r="F66" s="9"/>
      <c r="G66" s="9"/>
    </row>
    <row r="67" spans="1:7" ht="13.8" x14ac:dyDescent="0.25">
      <c r="A67" s="9"/>
      <c r="B67" s="9"/>
      <c r="C67" s="9"/>
      <c r="D67" s="9"/>
      <c r="E67" s="9"/>
      <c r="F67" s="9"/>
      <c r="G67" s="9"/>
    </row>
    <row r="68" spans="1:7" ht="13.8" x14ac:dyDescent="0.25">
      <c r="A68" s="9"/>
      <c r="B68" s="9"/>
      <c r="C68" s="9"/>
      <c r="D68" s="9"/>
      <c r="E68" s="9"/>
      <c r="F68" s="9"/>
      <c r="G68" s="9"/>
    </row>
    <row r="69" spans="1:7" ht="13.8" x14ac:dyDescent="0.25">
      <c r="A69" s="40"/>
      <c r="B69" s="40"/>
      <c r="C69" s="40"/>
      <c r="D69" s="40"/>
      <c r="E69" s="40"/>
      <c r="F69" s="9"/>
      <c r="G69" s="9"/>
    </row>
    <row r="70" spans="1:7" ht="13.8" x14ac:dyDescent="0.25">
      <c r="A70" s="9"/>
      <c r="B70" s="9"/>
      <c r="C70" s="9"/>
      <c r="D70" s="9"/>
      <c r="E70" s="9"/>
      <c r="F70" s="9"/>
      <c r="G70" s="9"/>
    </row>
    <row r="71" spans="1:7" ht="13.8" x14ac:dyDescent="0.25">
      <c r="A71" s="9"/>
      <c r="D71" s="9"/>
      <c r="E71" s="9"/>
      <c r="F71" s="9"/>
      <c r="G71" s="9"/>
    </row>
    <row r="72" spans="1:7" ht="13.8" x14ac:dyDescent="0.25">
      <c r="A72" s="9"/>
      <c r="B72" s="9"/>
      <c r="C72" s="9"/>
      <c r="D72" s="9"/>
      <c r="E72" s="9"/>
      <c r="F72" s="9"/>
      <c r="G72" s="9"/>
    </row>
    <row r="73" spans="1:7" ht="13.8" x14ac:dyDescent="0.25">
      <c r="A73" s="9"/>
      <c r="B73" s="9"/>
      <c r="C73" s="9"/>
      <c r="D73" s="9"/>
      <c r="E73" s="9"/>
      <c r="F73" s="9"/>
      <c r="G73" s="9"/>
    </row>
    <row r="74" spans="1:7" ht="13.8" x14ac:dyDescent="0.25">
      <c r="A74" s="9"/>
      <c r="B74" s="9"/>
      <c r="C74" s="9"/>
      <c r="D74" s="9"/>
      <c r="E74" s="9"/>
      <c r="F74" s="9"/>
      <c r="G74" s="9"/>
    </row>
    <row r="75" spans="1:7" ht="13.8" x14ac:dyDescent="0.25">
      <c r="A75" s="9"/>
      <c r="B75" s="9"/>
      <c r="C75" s="9"/>
      <c r="D75" s="9"/>
      <c r="E75" s="9"/>
      <c r="F75" s="9"/>
      <c r="G75" s="9"/>
    </row>
    <row r="76" spans="1:7" ht="13.8" x14ac:dyDescent="0.25">
      <c r="A76" s="9"/>
      <c r="B76" s="9"/>
      <c r="C76" s="9"/>
      <c r="D76" s="9"/>
      <c r="E76" s="9"/>
      <c r="F76" s="9"/>
      <c r="G76" s="9"/>
    </row>
    <row r="77" spans="1:7" ht="13.8" x14ac:dyDescent="0.25">
      <c r="A77" s="9"/>
      <c r="B77" s="9"/>
      <c r="C77" s="9"/>
      <c r="D77" s="9"/>
      <c r="E77" s="9"/>
      <c r="F77" s="9"/>
      <c r="G77" s="9"/>
    </row>
    <row r="78" spans="1:7" ht="13.8" x14ac:dyDescent="0.25">
      <c r="A78" s="9"/>
      <c r="B78" s="9"/>
      <c r="C78" s="9"/>
      <c r="D78" s="9"/>
      <c r="E78" s="9"/>
      <c r="F78" s="9"/>
      <c r="G78" s="9"/>
    </row>
    <row r="79" spans="1:7" ht="13.8" x14ac:dyDescent="0.25">
      <c r="A79" s="9"/>
      <c r="B79" s="9"/>
      <c r="C79" s="9"/>
      <c r="D79" s="9"/>
      <c r="E79" s="9"/>
      <c r="F79" s="9"/>
      <c r="G79" s="9"/>
    </row>
    <row r="80" spans="1:7" ht="13.8" x14ac:dyDescent="0.25">
      <c r="A80" s="9"/>
      <c r="B80" s="9"/>
      <c r="C80" s="9"/>
      <c r="D80" s="9"/>
      <c r="E80" s="9"/>
      <c r="F80" s="9"/>
      <c r="G80" s="9"/>
    </row>
    <row r="81" spans="1:7" ht="13.8" x14ac:dyDescent="0.25">
      <c r="A81" s="9"/>
      <c r="B81" s="9"/>
      <c r="C81" s="9"/>
      <c r="D81" s="9"/>
      <c r="E81" s="9"/>
      <c r="F81" s="9"/>
      <c r="G81" s="9"/>
    </row>
    <row r="82" spans="1:7" ht="13.8" x14ac:dyDescent="0.25">
      <c r="A82" s="9"/>
      <c r="B82" s="9"/>
      <c r="C82" s="9"/>
      <c r="D82" s="9"/>
      <c r="E82" s="9"/>
      <c r="F82" s="9"/>
      <c r="G82" s="9"/>
    </row>
    <row r="83" spans="1:7" ht="13.8" x14ac:dyDescent="0.25">
      <c r="A83" s="9"/>
      <c r="B83" s="9"/>
      <c r="C83" s="9"/>
      <c r="D83" s="9"/>
      <c r="E83" s="9"/>
      <c r="F83" s="9"/>
      <c r="G83" s="9"/>
    </row>
    <row r="84" spans="1:7" ht="13.8" x14ac:dyDescent="0.25">
      <c r="A84" s="9"/>
      <c r="B84" s="9"/>
      <c r="C84" s="9"/>
      <c r="D84" s="9"/>
      <c r="E84" s="9"/>
      <c r="F84" s="9"/>
      <c r="G84" s="9"/>
    </row>
    <row r="85" spans="1:7" ht="13.8" x14ac:dyDescent="0.25">
      <c r="A85" s="9"/>
      <c r="B85" s="9"/>
      <c r="C85" s="9"/>
      <c r="D85" s="9"/>
      <c r="E85" s="9"/>
      <c r="F85" s="9"/>
      <c r="G85" s="9"/>
    </row>
    <row r="86" spans="1:7" ht="13.8" x14ac:dyDescent="0.25">
      <c r="A86" s="9"/>
      <c r="B86" s="9"/>
      <c r="C86" s="9"/>
      <c r="D86" s="9"/>
      <c r="E86" s="9"/>
      <c r="F86" s="9"/>
      <c r="G86" s="9"/>
    </row>
    <row r="87" spans="1:7" ht="13.8" x14ac:dyDescent="0.25">
      <c r="A87" s="9"/>
      <c r="B87" s="9"/>
      <c r="C87" s="9"/>
      <c r="D87" s="9"/>
      <c r="E87" s="9"/>
      <c r="F87" s="9"/>
      <c r="G87" s="9"/>
    </row>
    <row r="88" spans="1:7" ht="13.8" x14ac:dyDescent="0.25">
      <c r="A88" s="9"/>
      <c r="B88" s="9"/>
      <c r="C88" s="9"/>
      <c r="D88" s="9"/>
      <c r="E88" s="9"/>
      <c r="F88" s="9"/>
      <c r="G88" s="9"/>
    </row>
    <row r="89" spans="1:7" ht="13.8" x14ac:dyDescent="0.25">
      <c r="A89" s="9"/>
      <c r="B89" s="9"/>
      <c r="C89" s="9"/>
      <c r="D89" s="9"/>
      <c r="E89" s="9"/>
      <c r="F89" s="9"/>
      <c r="G89" s="9"/>
    </row>
    <row r="90" spans="1:7" ht="13.8" x14ac:dyDescent="0.25">
      <c r="A90" s="9"/>
      <c r="B90" s="9"/>
      <c r="C90" s="9"/>
      <c r="D90" s="9"/>
      <c r="E90" s="9"/>
      <c r="F90" s="9"/>
      <c r="G90" s="9"/>
    </row>
    <row r="91" spans="1:7" ht="13.8" x14ac:dyDescent="0.25">
      <c r="A91" s="9"/>
      <c r="B91" s="9"/>
      <c r="C91" s="9"/>
      <c r="D91" s="9"/>
      <c r="E91" s="9"/>
      <c r="F91" s="9"/>
      <c r="G91" s="9"/>
    </row>
    <row r="92" spans="1:7" ht="13.8" x14ac:dyDescent="0.25">
      <c r="A92" s="9"/>
      <c r="B92" s="9"/>
      <c r="C92" s="9"/>
      <c r="D92" s="9"/>
      <c r="E92" s="9"/>
      <c r="F92" s="9"/>
      <c r="G92" s="9"/>
    </row>
    <row r="93" spans="1:7" ht="13.8" x14ac:dyDescent="0.25">
      <c r="A93" s="9"/>
      <c r="B93" s="9"/>
      <c r="C93" s="9"/>
      <c r="D93" s="9"/>
      <c r="E93" s="9"/>
      <c r="F93" s="9"/>
      <c r="G93" s="9"/>
    </row>
  </sheetData>
  <mergeCells count="4">
    <mergeCell ref="A40:F40"/>
    <mergeCell ref="A1:E1"/>
    <mergeCell ref="A2:E2"/>
    <mergeCell ref="A3:E3"/>
  </mergeCells>
  <phoneticPr fontId="0" type="noConversion"/>
  <printOptions horizontalCentered="1"/>
  <pageMargins left="0.39370078740157483" right="0" top="1.1811023622047245" bottom="0" header="0" footer="0"/>
  <pageSetup paperSize="9" scale="75" orientation="portrait" horizontalDpi="180" verticalDpi="18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6149" r:id="rId4" name="CommandButton1">
          <controlPr defaultSize="0" autoFill="0" autoLine="0" r:id="rId5">
            <anchor moveWithCells="1">
              <from>
                <xdr:col>0</xdr:col>
                <xdr:colOff>2324100</xdr:colOff>
                <xdr:row>68</xdr:row>
                <xdr:rowOff>0</xdr:rowOff>
              </from>
              <to>
                <xdr:col>1</xdr:col>
                <xdr:colOff>1112520</xdr:colOff>
                <xdr:row>69</xdr:row>
                <xdr:rowOff>160020</xdr:rowOff>
              </to>
            </anchor>
          </controlPr>
        </control>
      </mc:Choice>
      <mc:Fallback>
        <control shapeId="6149" r:id="rId4" name="CommandButton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"/>
  <dimension ref="A1:U70"/>
  <sheetViews>
    <sheetView showGridLines="0" topLeftCell="A22" zoomScale="75" zoomScaleNormal="120" workbookViewId="0">
      <selection activeCell="B38" sqref="B38"/>
    </sheetView>
  </sheetViews>
  <sheetFormatPr baseColWidth="10" defaultRowHeight="13.2" x14ac:dyDescent="0.25"/>
  <cols>
    <col min="1" max="1" width="48.88671875" customWidth="1"/>
    <col min="2" max="2" width="10.6640625" customWidth="1"/>
    <col min="3" max="3" width="15.109375" bestFit="1" customWidth="1"/>
    <col min="4" max="4" width="15.109375" customWidth="1"/>
    <col min="5" max="5" width="16" customWidth="1"/>
    <col min="6" max="6" width="15.109375" bestFit="1" customWidth="1"/>
  </cols>
  <sheetData>
    <row r="1" spans="1:21" ht="15.6" x14ac:dyDescent="0.3">
      <c r="A1" s="245" t="s">
        <v>0</v>
      </c>
      <c r="B1" s="246"/>
      <c r="C1" s="246"/>
      <c r="D1" s="246"/>
      <c r="E1" s="246"/>
      <c r="F1" s="247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15.6" x14ac:dyDescent="0.3">
      <c r="A2" s="251" t="s">
        <v>57</v>
      </c>
      <c r="B2" s="252"/>
      <c r="C2" s="252"/>
      <c r="D2" s="252"/>
      <c r="E2" s="252"/>
      <c r="F2" s="253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15.6" x14ac:dyDescent="0.3">
      <c r="A3" s="251" t="s">
        <v>350</v>
      </c>
      <c r="B3" s="252"/>
      <c r="C3" s="252"/>
      <c r="D3" s="252"/>
      <c r="E3" s="252"/>
      <c r="F3" s="253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6.2" thickBot="1" x14ac:dyDescent="0.35">
      <c r="A4" s="248" t="s">
        <v>215</v>
      </c>
      <c r="B4" s="249"/>
      <c r="C4" s="249"/>
      <c r="D4" s="249"/>
      <c r="E4" s="249"/>
      <c r="F4" s="250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13.8" x14ac:dyDescent="0.25">
      <c r="A6" s="107" t="s">
        <v>1</v>
      </c>
      <c r="B6" s="109" t="s">
        <v>58</v>
      </c>
      <c r="C6" s="111" t="s">
        <v>20</v>
      </c>
      <c r="D6" s="109" t="s">
        <v>21</v>
      </c>
      <c r="E6" s="111" t="s">
        <v>22</v>
      </c>
      <c r="F6" s="109" t="s">
        <v>23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13.8" x14ac:dyDescent="0.25">
      <c r="A7" s="108"/>
      <c r="B7" s="117"/>
      <c r="C7" s="112" t="s">
        <v>19</v>
      </c>
      <c r="D7" s="110" t="s">
        <v>19</v>
      </c>
      <c r="E7" s="112" t="s">
        <v>19</v>
      </c>
      <c r="F7" s="110" t="s">
        <v>19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13.8" x14ac:dyDescent="0.25">
      <c r="A8" s="23"/>
      <c r="B8" s="23"/>
      <c r="C8" s="24"/>
      <c r="D8" s="24"/>
      <c r="E8" s="24"/>
      <c r="F8" s="2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17.399999999999999" x14ac:dyDescent="0.3">
      <c r="A9" s="72" t="s">
        <v>59</v>
      </c>
      <c r="B9" s="78">
        <v>1</v>
      </c>
      <c r="C9" s="71"/>
      <c r="D9" s="71"/>
      <c r="E9" s="71"/>
      <c r="F9" s="7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17.399999999999999" x14ac:dyDescent="0.3">
      <c r="A10" s="72" t="s">
        <v>60</v>
      </c>
      <c r="B10" s="118" t="s">
        <v>75</v>
      </c>
      <c r="C10" s="71"/>
      <c r="D10" s="71"/>
      <c r="E10" s="71"/>
      <c r="F10" s="7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17.399999999999999" x14ac:dyDescent="0.3">
      <c r="A11" s="70" t="s">
        <v>61</v>
      </c>
      <c r="B11" s="78">
        <v>2</v>
      </c>
      <c r="C11" s="71"/>
      <c r="D11" s="71"/>
      <c r="E11" s="71"/>
      <c r="F11" s="7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ht="17.399999999999999" x14ac:dyDescent="0.3">
      <c r="A12" s="70" t="s">
        <v>62</v>
      </c>
      <c r="B12" s="78">
        <v>3</v>
      </c>
      <c r="C12" s="71"/>
      <c r="D12" s="71"/>
      <c r="E12" s="71"/>
      <c r="F12" s="7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ht="17.399999999999999" x14ac:dyDescent="0.3">
      <c r="A13" s="70" t="s">
        <v>63</v>
      </c>
      <c r="B13" s="118" t="s">
        <v>360</v>
      </c>
      <c r="C13" s="71"/>
      <c r="D13" s="71"/>
      <c r="E13" s="71"/>
      <c r="F13" s="7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ht="17.399999999999999" x14ac:dyDescent="0.3">
      <c r="A14" s="70" t="s">
        <v>64</v>
      </c>
      <c r="B14" s="78">
        <v>4</v>
      </c>
      <c r="C14" s="71"/>
      <c r="D14" s="71"/>
      <c r="E14" s="71"/>
      <c r="F14" s="71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17.399999999999999" x14ac:dyDescent="0.3">
      <c r="A15" s="70" t="s">
        <v>65</v>
      </c>
      <c r="B15" s="78">
        <v>5</v>
      </c>
      <c r="C15" s="71"/>
      <c r="D15" s="71"/>
      <c r="E15" s="71"/>
      <c r="F15" s="7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17.399999999999999" x14ac:dyDescent="0.3">
      <c r="A16" s="70" t="s">
        <v>66</v>
      </c>
      <c r="B16" s="78">
        <v>6</v>
      </c>
      <c r="C16" s="71"/>
      <c r="D16" s="71"/>
      <c r="E16" s="71"/>
      <c r="F16" s="71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ht="17.399999999999999" x14ac:dyDescent="0.3">
      <c r="A17" s="70" t="s">
        <v>70</v>
      </c>
      <c r="B17" s="78">
        <v>7</v>
      </c>
      <c r="C17" s="71"/>
      <c r="D17" s="71"/>
      <c r="E17" s="71"/>
      <c r="F17" s="71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ht="17.399999999999999" x14ac:dyDescent="0.3">
      <c r="A18" s="70" t="s">
        <v>67</v>
      </c>
      <c r="B18" s="78">
        <v>8</v>
      </c>
      <c r="C18" s="71"/>
      <c r="D18" s="71"/>
      <c r="E18" s="71"/>
      <c r="F18" s="7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ht="17.399999999999999" x14ac:dyDescent="0.3">
      <c r="A19" s="70" t="s">
        <v>68</v>
      </c>
      <c r="B19" s="78">
        <v>9</v>
      </c>
      <c r="C19" s="71"/>
      <c r="D19" s="71"/>
      <c r="E19" s="71"/>
      <c r="F19" s="71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ht="17.399999999999999" x14ac:dyDescent="0.3">
      <c r="A20" s="70" t="s">
        <v>69</v>
      </c>
      <c r="B20" s="78">
        <v>10</v>
      </c>
      <c r="C20" s="71"/>
      <c r="D20" s="71"/>
      <c r="E20" s="71"/>
      <c r="F20" s="71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ht="17.399999999999999" x14ac:dyDescent="0.3">
      <c r="A21" s="70" t="s">
        <v>71</v>
      </c>
      <c r="B21" s="78">
        <v>11</v>
      </c>
      <c r="C21" s="71"/>
      <c r="D21" s="71"/>
      <c r="E21" s="71"/>
      <c r="F21" s="7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17.399999999999999" x14ac:dyDescent="0.3">
      <c r="A22" s="70" t="s">
        <v>72</v>
      </c>
      <c r="B22" s="78">
        <v>12</v>
      </c>
      <c r="C22" s="71"/>
      <c r="D22" s="71"/>
      <c r="E22" s="71"/>
      <c r="F22" s="71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ht="17.399999999999999" x14ac:dyDescent="0.3">
      <c r="A23" s="70" t="s">
        <v>73</v>
      </c>
      <c r="B23" s="78">
        <v>13</v>
      </c>
      <c r="C23" s="71"/>
      <c r="D23" s="71"/>
      <c r="E23" s="71"/>
      <c r="F23" s="71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ht="17.399999999999999" x14ac:dyDescent="0.3">
      <c r="A24" s="72" t="s">
        <v>74</v>
      </c>
      <c r="B24" s="79"/>
      <c r="C24" s="76"/>
      <c r="D24" s="76"/>
      <c r="E24" s="76"/>
      <c r="F24" s="7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ht="17.399999999999999" x14ac:dyDescent="0.3">
      <c r="A25" s="70" t="s">
        <v>76</v>
      </c>
      <c r="B25" s="118" t="s">
        <v>77</v>
      </c>
      <c r="C25" s="71"/>
      <c r="D25" s="71"/>
      <c r="E25" s="71"/>
      <c r="F25" s="71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17.399999999999999" x14ac:dyDescent="0.3">
      <c r="A26" s="70" t="s">
        <v>78</v>
      </c>
      <c r="B26" s="78">
        <v>14</v>
      </c>
      <c r="C26" s="71"/>
      <c r="D26" s="71"/>
      <c r="E26" s="71"/>
      <c r="F26" s="71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ht="17.399999999999999" x14ac:dyDescent="0.3">
      <c r="A27" s="70" t="s">
        <v>81</v>
      </c>
      <c r="B27" s="78">
        <v>15</v>
      </c>
      <c r="C27" s="71"/>
      <c r="D27" s="71"/>
      <c r="E27" s="71"/>
      <c r="F27" s="71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ht="17.399999999999999" x14ac:dyDescent="0.3">
      <c r="A28" s="70" t="s">
        <v>82</v>
      </c>
      <c r="B28" s="78">
        <v>16</v>
      </c>
      <c r="C28" s="71"/>
      <c r="D28" s="71"/>
      <c r="E28" s="71"/>
      <c r="F28" s="71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ht="17.399999999999999" x14ac:dyDescent="0.3">
      <c r="A29" s="70" t="s">
        <v>83</v>
      </c>
      <c r="B29" s="78">
        <v>17</v>
      </c>
      <c r="C29" s="71"/>
      <c r="D29" s="71"/>
      <c r="E29" s="71"/>
      <c r="F29" s="71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ht="17.399999999999999" x14ac:dyDescent="0.3">
      <c r="A30" s="70" t="s">
        <v>84</v>
      </c>
      <c r="B30" s="78">
        <v>18</v>
      </c>
      <c r="C30" s="71"/>
      <c r="D30" s="71"/>
      <c r="E30" s="71"/>
      <c r="F30" s="71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ht="17.399999999999999" x14ac:dyDescent="0.3">
      <c r="A31" s="70" t="s">
        <v>85</v>
      </c>
      <c r="B31" s="78">
        <v>19</v>
      </c>
      <c r="C31" s="71"/>
      <c r="D31" s="71"/>
      <c r="E31" s="71"/>
      <c r="F31" s="71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ht="17.399999999999999" x14ac:dyDescent="0.3">
      <c r="A32" s="70" t="s">
        <v>86</v>
      </c>
      <c r="B32" s="78">
        <v>20</v>
      </c>
      <c r="C32" s="71"/>
      <c r="D32" s="71"/>
      <c r="E32" s="71"/>
      <c r="F32" s="71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ht="17.399999999999999" x14ac:dyDescent="0.3">
      <c r="A33" s="72" t="s">
        <v>80</v>
      </c>
      <c r="B33" s="79"/>
      <c r="C33" s="76"/>
      <c r="D33" s="76"/>
      <c r="E33" s="76"/>
      <c r="F33" s="7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ht="17.399999999999999" x14ac:dyDescent="0.3">
      <c r="A34" s="70" t="s">
        <v>87</v>
      </c>
      <c r="B34" s="78">
        <v>21</v>
      </c>
      <c r="C34" s="71"/>
      <c r="D34" s="71"/>
      <c r="E34" s="71"/>
      <c r="F34" s="71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17.399999999999999" x14ac:dyDescent="0.3">
      <c r="A35" s="70" t="s">
        <v>88</v>
      </c>
      <c r="B35" s="78"/>
      <c r="C35" s="71"/>
      <c r="D35" s="71"/>
      <c r="E35" s="71"/>
      <c r="F35" s="71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ht="17.399999999999999" x14ac:dyDescent="0.3">
      <c r="A36" s="70" t="s">
        <v>89</v>
      </c>
      <c r="B36" s="229"/>
      <c r="C36" s="71"/>
      <c r="D36" s="71"/>
      <c r="E36" s="71"/>
      <c r="F36" s="71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7.399999999999999" x14ac:dyDescent="0.3">
      <c r="A37" s="70" t="s">
        <v>90</v>
      </c>
      <c r="B37" s="78"/>
      <c r="C37" s="71"/>
      <c r="D37" s="71"/>
      <c r="E37" s="71"/>
      <c r="F37" s="71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ht="17.399999999999999" x14ac:dyDescent="0.3">
      <c r="A38" s="70" t="s">
        <v>404</v>
      </c>
      <c r="B38" s="229"/>
      <c r="C38" s="71"/>
      <c r="D38" s="71"/>
      <c r="E38" s="71"/>
      <c r="F38" s="71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ht="17.399999999999999" x14ac:dyDescent="0.3">
      <c r="A39" s="72" t="s">
        <v>91</v>
      </c>
      <c r="B39" s="79"/>
      <c r="C39" s="76"/>
      <c r="D39" s="76"/>
      <c r="E39" s="76"/>
      <c r="F39" s="7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x14ac:dyDescent="0.25">
      <c r="A40" s="11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x14ac:dyDescent="0.25">
      <c r="A41" s="11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x14ac:dyDescent="0.25">
      <c r="A42" s="11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x14ac:dyDescent="0.25">
      <c r="A43" s="11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x14ac:dyDescent="0.25">
      <c r="A44" s="11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x14ac:dyDescent="0.25">
      <c r="A45" s="11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x14ac:dyDescent="0.25">
      <c r="A46" s="11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x14ac:dyDescent="0.25">
      <c r="A47" s="11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x14ac:dyDescent="0.25">
      <c r="A48" s="11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x14ac:dyDescent="0.25">
      <c r="A49" s="11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x14ac:dyDescent="0.25">
      <c r="A50" s="11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x14ac:dyDescent="0.25">
      <c r="A51" s="11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x14ac:dyDescent="0.25">
      <c r="A52" s="11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x14ac:dyDescent="0.25">
      <c r="A53" s="11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x14ac:dyDescent="0.25">
      <c r="A54" s="11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x14ac:dyDescent="0.25">
      <c r="A55" s="11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x14ac:dyDescent="0.25">
      <c r="A56" s="11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x14ac:dyDescent="0.25">
      <c r="A57" s="11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x14ac:dyDescent="0.25">
      <c r="A58" s="11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x14ac:dyDescent="0.25">
      <c r="A59" s="11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x14ac:dyDescent="0.25">
      <c r="A60" s="11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x14ac:dyDescent="0.25">
      <c r="A61" s="11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x14ac:dyDescent="0.25">
      <c r="A62" s="40"/>
      <c r="B62" s="40"/>
      <c r="C62" s="40"/>
      <c r="D62" s="40"/>
      <c r="E62" s="40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x14ac:dyDescent="0.25">
      <c r="A63" s="40"/>
      <c r="B63" s="40"/>
      <c r="C63" s="40"/>
      <c r="D63" s="40"/>
      <c r="E63" s="40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x14ac:dyDescent="0.25">
      <c r="A64" s="40"/>
      <c r="B64" s="40"/>
      <c r="C64" s="40"/>
      <c r="D64" s="40"/>
      <c r="E64" s="40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x14ac:dyDescent="0.25">
      <c r="A65" s="40"/>
      <c r="B65" s="40"/>
      <c r="C65" s="40"/>
      <c r="D65" s="40"/>
      <c r="E65" s="40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x14ac:dyDescent="0.25">
      <c r="A66" s="40"/>
      <c r="B66" s="40"/>
      <c r="C66" s="40"/>
      <c r="D66" s="40"/>
      <c r="E66" s="40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</sheetData>
  <mergeCells count="4">
    <mergeCell ref="A4:F4"/>
    <mergeCell ref="A1:F1"/>
    <mergeCell ref="A3:F3"/>
    <mergeCell ref="A2:F2"/>
  </mergeCells>
  <phoneticPr fontId="0" type="noConversion"/>
  <printOptions horizontalCentered="1"/>
  <pageMargins left="0.39370078740157483" right="0.19685039370078741" top="1.1811023622047245" bottom="0" header="0" footer="0"/>
  <pageSetup paperSize="9" scale="75" orientation="portrait" horizontalDpi="180" verticalDpi="18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7172" r:id="rId4" name="CommandButton1">
          <controlPr defaultSize="0" autoFill="0" autoLine="0" r:id="rId5">
            <anchor moveWithCells="1">
              <from>
                <xdr:col>0</xdr:col>
                <xdr:colOff>2286000</xdr:colOff>
                <xdr:row>62</xdr:row>
                <xdr:rowOff>38100</xdr:rowOff>
              </from>
              <to>
                <xdr:col>2</xdr:col>
                <xdr:colOff>990600</xdr:colOff>
                <xdr:row>64</xdr:row>
                <xdr:rowOff>45720</xdr:rowOff>
              </to>
            </anchor>
          </controlPr>
        </control>
      </mc:Choice>
      <mc:Fallback>
        <control shapeId="7172" r:id="rId4" name="CommandButton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133"/>
  <sheetViews>
    <sheetView showGridLines="0" topLeftCell="A49" zoomScale="75" zoomScaleNormal="120" workbookViewId="0">
      <selection activeCell="C64" sqref="C64"/>
    </sheetView>
  </sheetViews>
  <sheetFormatPr baseColWidth="10" defaultRowHeight="13.2" x14ac:dyDescent="0.25"/>
  <cols>
    <col min="1" max="1" width="63.6640625" bestFit="1" customWidth="1"/>
    <col min="2" max="3" width="15.109375" bestFit="1" customWidth="1"/>
    <col min="4" max="4" width="15.44140625" customWidth="1"/>
    <col min="5" max="5" width="15.5546875" customWidth="1"/>
  </cols>
  <sheetData>
    <row r="1" spans="1:5" ht="15.6" x14ac:dyDescent="0.3">
      <c r="A1" s="245" t="s">
        <v>0</v>
      </c>
      <c r="B1" s="246"/>
      <c r="C1" s="246"/>
      <c r="D1" s="246"/>
      <c r="E1" s="247"/>
    </row>
    <row r="2" spans="1:5" ht="15.6" x14ac:dyDescent="0.3">
      <c r="A2" s="251" t="s">
        <v>92</v>
      </c>
      <c r="B2" s="252"/>
      <c r="C2" s="252"/>
      <c r="D2" s="252"/>
      <c r="E2" s="253"/>
    </row>
    <row r="3" spans="1:5" ht="15.6" x14ac:dyDescent="0.3">
      <c r="A3" s="251" t="s">
        <v>343</v>
      </c>
      <c r="B3" s="252"/>
      <c r="C3" s="252"/>
      <c r="D3" s="252"/>
      <c r="E3" s="253"/>
    </row>
    <row r="4" spans="1:5" ht="16.2" thickBot="1" x14ac:dyDescent="0.35">
      <c r="A4" s="248" t="s">
        <v>215</v>
      </c>
      <c r="B4" s="249"/>
      <c r="C4" s="249"/>
      <c r="D4" s="249"/>
      <c r="E4" s="250"/>
    </row>
    <row r="5" spans="1:5" ht="15.6" x14ac:dyDescent="0.3">
      <c r="A5" s="8"/>
      <c r="B5" s="8"/>
      <c r="C5" s="8"/>
      <c r="D5" s="8"/>
      <c r="E5" s="8"/>
    </row>
    <row r="6" spans="1:5" ht="13.8" x14ac:dyDescent="0.25">
      <c r="A6" s="107" t="s">
        <v>1</v>
      </c>
      <c r="B6" s="109" t="s">
        <v>20</v>
      </c>
      <c r="C6" s="111" t="s">
        <v>21</v>
      </c>
      <c r="D6" s="109" t="s">
        <v>22</v>
      </c>
      <c r="E6" s="113" t="s">
        <v>23</v>
      </c>
    </row>
    <row r="7" spans="1:5" ht="13.8" x14ac:dyDescent="0.25">
      <c r="A7" s="108"/>
      <c r="B7" s="110" t="s">
        <v>19</v>
      </c>
      <c r="C7" s="112" t="s">
        <v>19</v>
      </c>
      <c r="D7" s="110" t="s">
        <v>19</v>
      </c>
      <c r="E7" s="114" t="s">
        <v>19</v>
      </c>
    </row>
    <row r="8" spans="1:5" ht="13.8" x14ac:dyDescent="0.25">
      <c r="A8" s="18"/>
      <c r="B8" s="18"/>
      <c r="C8" s="18"/>
      <c r="D8" s="18"/>
      <c r="E8" s="18"/>
    </row>
    <row r="9" spans="1:5" ht="13.8" x14ac:dyDescent="0.25">
      <c r="A9" s="121" t="s">
        <v>221</v>
      </c>
      <c r="B9" s="18"/>
      <c r="C9" s="18"/>
      <c r="D9" s="18"/>
      <c r="E9" s="18"/>
    </row>
    <row r="10" spans="1:5" ht="17.399999999999999" x14ac:dyDescent="0.3">
      <c r="A10" s="70" t="s">
        <v>93</v>
      </c>
      <c r="B10" s="71"/>
      <c r="C10" s="71"/>
      <c r="D10" s="71"/>
      <c r="E10" s="71"/>
    </row>
    <row r="11" spans="1:5" ht="17.399999999999999" x14ac:dyDescent="0.3">
      <c r="A11" s="70" t="s">
        <v>362</v>
      </c>
      <c r="B11" s="71"/>
      <c r="C11" s="71"/>
      <c r="D11" s="71"/>
      <c r="E11" s="71"/>
    </row>
    <row r="12" spans="1:5" ht="17.399999999999999" x14ac:dyDescent="0.3">
      <c r="A12" s="70" t="s">
        <v>254</v>
      </c>
      <c r="B12" s="71"/>
      <c r="C12" s="71"/>
      <c r="D12" s="71"/>
      <c r="E12" s="71"/>
    </row>
    <row r="13" spans="1:5" ht="17.399999999999999" x14ac:dyDescent="0.3">
      <c r="A13" s="70" t="s">
        <v>363</v>
      </c>
      <c r="B13" s="71"/>
      <c r="C13" s="71"/>
      <c r="D13" s="71"/>
      <c r="E13" s="71"/>
    </row>
    <row r="14" spans="1:5" ht="17.399999999999999" x14ac:dyDescent="0.3">
      <c r="A14" s="70" t="s">
        <v>365</v>
      </c>
      <c r="B14" s="71"/>
      <c r="C14" s="71"/>
      <c r="D14" s="71"/>
      <c r="E14" s="71"/>
    </row>
    <row r="15" spans="1:5" ht="17.399999999999999" x14ac:dyDescent="0.3">
      <c r="A15" s="70" t="s">
        <v>364</v>
      </c>
      <c r="B15" s="71"/>
      <c r="C15" s="71"/>
      <c r="D15" s="71"/>
      <c r="E15" s="71"/>
    </row>
    <row r="16" spans="1:5" ht="17.399999999999999" x14ac:dyDescent="0.3">
      <c r="A16" s="70" t="s">
        <v>268</v>
      </c>
      <c r="B16" s="71"/>
      <c r="C16" s="71"/>
      <c r="D16" s="71"/>
      <c r="E16" s="71"/>
    </row>
    <row r="17" spans="1:5" ht="17.399999999999999" x14ac:dyDescent="0.3">
      <c r="A17" s="72" t="s">
        <v>220</v>
      </c>
      <c r="B17" s="76"/>
      <c r="C17" s="76"/>
      <c r="D17" s="76"/>
      <c r="E17" s="76"/>
    </row>
    <row r="18" spans="1:5" ht="17.399999999999999" x14ac:dyDescent="0.3">
      <c r="A18" s="18"/>
      <c r="B18" s="26"/>
      <c r="C18" s="26"/>
      <c r="D18" s="26"/>
      <c r="E18" s="26"/>
    </row>
    <row r="19" spans="1:5" ht="17.399999999999999" x14ac:dyDescent="0.3">
      <c r="A19" s="121" t="s">
        <v>94</v>
      </c>
      <c r="B19" s="26"/>
      <c r="C19" s="26"/>
      <c r="D19" s="26"/>
      <c r="E19" s="26"/>
    </row>
    <row r="20" spans="1:5" ht="17.399999999999999" x14ac:dyDescent="0.3">
      <c r="A20" s="70" t="s">
        <v>366</v>
      </c>
      <c r="B20" s="71"/>
      <c r="C20" s="71"/>
      <c r="D20" s="71"/>
      <c r="E20" s="71"/>
    </row>
    <row r="21" spans="1:5" ht="17.399999999999999" x14ac:dyDescent="0.3">
      <c r="A21" s="70" t="s">
        <v>367</v>
      </c>
      <c r="B21" s="71"/>
      <c r="C21" s="71"/>
      <c r="D21" s="71"/>
      <c r="E21" s="71"/>
    </row>
    <row r="22" spans="1:5" ht="17.399999999999999" x14ac:dyDescent="0.3">
      <c r="A22" s="70" t="s">
        <v>368</v>
      </c>
      <c r="B22" s="71"/>
      <c r="C22" s="71"/>
      <c r="D22" s="71"/>
      <c r="E22" s="71"/>
    </row>
    <row r="23" spans="1:5" ht="17.399999999999999" x14ac:dyDescent="0.3">
      <c r="A23" s="70" t="s">
        <v>369</v>
      </c>
      <c r="B23" s="71"/>
      <c r="C23" s="71"/>
      <c r="D23" s="71"/>
      <c r="E23" s="71"/>
    </row>
    <row r="24" spans="1:5" ht="17.399999999999999" x14ac:dyDescent="0.3">
      <c r="A24" s="70" t="s">
        <v>365</v>
      </c>
      <c r="B24" s="71"/>
      <c r="C24" s="71"/>
      <c r="D24" s="71"/>
      <c r="E24" s="71"/>
    </row>
    <row r="25" spans="1:5" ht="17.399999999999999" x14ac:dyDescent="0.3">
      <c r="A25" s="70" t="s">
        <v>269</v>
      </c>
      <c r="B25" s="71"/>
      <c r="C25" s="71"/>
      <c r="D25" s="71"/>
      <c r="E25" s="71"/>
    </row>
    <row r="26" spans="1:5" ht="17.399999999999999" x14ac:dyDescent="0.3">
      <c r="A26" s="70" t="s">
        <v>95</v>
      </c>
      <c r="B26" s="71"/>
      <c r="C26" s="71"/>
      <c r="D26" s="71"/>
      <c r="E26" s="71"/>
    </row>
    <row r="27" spans="1:5" ht="17.399999999999999" x14ac:dyDescent="0.3">
      <c r="A27" s="72" t="s">
        <v>96</v>
      </c>
      <c r="B27" s="76"/>
      <c r="C27" s="76"/>
      <c r="D27" s="76"/>
      <c r="E27" s="76"/>
    </row>
    <row r="28" spans="1:5" ht="17.399999999999999" x14ac:dyDescent="0.3">
      <c r="A28" s="18"/>
      <c r="B28" s="26"/>
      <c r="C28" s="26"/>
      <c r="D28" s="26"/>
      <c r="E28" s="26"/>
    </row>
    <row r="29" spans="1:5" ht="17.399999999999999" x14ac:dyDescent="0.3">
      <c r="A29" s="121" t="s">
        <v>97</v>
      </c>
      <c r="B29" s="26"/>
      <c r="C29" s="26"/>
      <c r="D29" s="26"/>
      <c r="E29" s="26"/>
    </row>
    <row r="30" spans="1:5" ht="17.399999999999999" x14ac:dyDescent="0.3">
      <c r="A30" s="70" t="s">
        <v>60</v>
      </c>
      <c r="B30" s="71"/>
      <c r="C30" s="71"/>
      <c r="D30" s="71"/>
      <c r="E30" s="71"/>
    </row>
    <row r="31" spans="1:5" ht="17.399999999999999" x14ac:dyDescent="0.3">
      <c r="A31" s="70" t="s">
        <v>254</v>
      </c>
      <c r="B31" s="71"/>
      <c r="C31" s="71"/>
      <c r="D31" s="71"/>
      <c r="E31" s="71"/>
    </row>
    <row r="32" spans="1:5" ht="17.399999999999999" x14ac:dyDescent="0.3">
      <c r="A32" s="70" t="s">
        <v>370</v>
      </c>
      <c r="B32" s="71"/>
      <c r="C32" s="71"/>
      <c r="D32" s="71"/>
      <c r="E32" s="71"/>
    </row>
    <row r="33" spans="1:5" ht="17.399999999999999" x14ac:dyDescent="0.3">
      <c r="A33" s="70" t="s">
        <v>365</v>
      </c>
      <c r="B33" s="71"/>
      <c r="C33" s="71"/>
      <c r="D33" s="71"/>
      <c r="E33" s="71"/>
    </row>
    <row r="34" spans="1:5" ht="17.399999999999999" x14ac:dyDescent="0.3">
      <c r="A34" s="70" t="s">
        <v>270</v>
      </c>
      <c r="B34" s="71"/>
      <c r="C34" s="71"/>
      <c r="D34" s="71"/>
      <c r="E34" s="71"/>
    </row>
    <row r="35" spans="1:5" ht="17.399999999999999" x14ac:dyDescent="0.3">
      <c r="A35" s="70" t="s">
        <v>98</v>
      </c>
      <c r="B35" s="71"/>
      <c r="C35" s="71"/>
      <c r="D35" s="71"/>
      <c r="E35" s="71"/>
    </row>
    <row r="36" spans="1:5" ht="17.399999999999999" x14ac:dyDescent="0.3">
      <c r="A36" s="72" t="s">
        <v>234</v>
      </c>
      <c r="B36" s="76"/>
      <c r="C36" s="76"/>
      <c r="D36" s="76"/>
      <c r="E36" s="76"/>
    </row>
    <row r="37" spans="1:5" ht="17.399999999999999" x14ac:dyDescent="0.3">
      <c r="A37" s="18"/>
      <c r="B37" s="26"/>
      <c r="C37" s="26"/>
      <c r="D37" s="26"/>
      <c r="E37" s="26"/>
    </row>
    <row r="38" spans="1:5" ht="17.399999999999999" x14ac:dyDescent="0.3">
      <c r="A38" s="121" t="s">
        <v>99</v>
      </c>
      <c r="B38" s="26"/>
      <c r="C38" s="26"/>
      <c r="D38" s="26"/>
      <c r="E38" s="26"/>
    </row>
    <row r="39" spans="1:5" ht="17.399999999999999" x14ac:dyDescent="0.3">
      <c r="A39" s="70" t="s">
        <v>271</v>
      </c>
      <c r="B39" s="71"/>
      <c r="C39" s="71"/>
      <c r="D39" s="71"/>
      <c r="E39" s="71"/>
    </row>
    <row r="40" spans="1:5" ht="17.399999999999999" x14ac:dyDescent="0.3">
      <c r="A40" s="70" t="s">
        <v>365</v>
      </c>
      <c r="B40" s="71"/>
      <c r="C40" s="71"/>
      <c r="D40" s="71"/>
      <c r="E40" s="71"/>
    </row>
    <row r="41" spans="1:5" ht="17.399999999999999" x14ac:dyDescent="0.3">
      <c r="A41" s="70" t="s">
        <v>272</v>
      </c>
      <c r="B41" s="71"/>
      <c r="C41" s="71"/>
      <c r="D41" s="71"/>
      <c r="E41" s="71"/>
    </row>
    <row r="42" spans="1:5" ht="17.399999999999999" x14ac:dyDescent="0.3">
      <c r="A42" s="70" t="s">
        <v>100</v>
      </c>
      <c r="B42" s="71"/>
      <c r="C42" s="71"/>
      <c r="D42" s="71"/>
      <c r="E42" s="71"/>
    </row>
    <row r="43" spans="1:5" ht="17.399999999999999" x14ac:dyDescent="0.3">
      <c r="A43" s="72" t="s">
        <v>101</v>
      </c>
      <c r="B43" s="76"/>
      <c r="C43" s="76"/>
      <c r="D43" s="76"/>
      <c r="E43" s="76"/>
    </row>
    <row r="44" spans="1:5" ht="13.8" x14ac:dyDescent="0.25">
      <c r="A44" s="18"/>
      <c r="B44" s="18"/>
      <c r="C44" s="18"/>
      <c r="D44" s="18"/>
      <c r="E44" s="18"/>
    </row>
    <row r="45" spans="1:5" ht="17.399999999999999" x14ac:dyDescent="0.3">
      <c r="A45" s="258" t="s">
        <v>361</v>
      </c>
      <c r="B45" s="258"/>
      <c r="C45" s="258"/>
      <c r="D45" s="258"/>
      <c r="E45" s="258"/>
    </row>
    <row r="46" spans="1:5" ht="17.399999999999999" x14ac:dyDescent="0.3">
      <c r="A46" s="60" t="s">
        <v>267</v>
      </c>
      <c r="B46" s="75"/>
      <c r="C46" s="75"/>
      <c r="D46" s="75"/>
      <c r="E46" s="75"/>
    </row>
    <row r="47" spans="1:5" ht="17.399999999999999" x14ac:dyDescent="0.3">
      <c r="A47" s="60" t="s">
        <v>172</v>
      </c>
      <c r="B47" s="75"/>
      <c r="C47" s="75"/>
      <c r="D47" s="75"/>
      <c r="E47" s="75"/>
    </row>
    <row r="48" spans="1:5" ht="17.399999999999999" x14ac:dyDescent="0.3">
      <c r="A48" s="60" t="s">
        <v>102</v>
      </c>
      <c r="B48" s="75"/>
      <c r="C48" s="75"/>
      <c r="D48" s="75"/>
      <c r="E48" s="75"/>
    </row>
    <row r="49" spans="1:6" ht="17.399999999999999" x14ac:dyDescent="0.3">
      <c r="A49" s="60" t="s">
        <v>240</v>
      </c>
      <c r="B49" s="75"/>
      <c r="C49" s="75"/>
      <c r="D49" s="75"/>
      <c r="E49" s="75"/>
    </row>
    <row r="50" spans="1:6" ht="17.399999999999999" x14ac:dyDescent="0.3">
      <c r="A50" s="88" t="s">
        <v>241</v>
      </c>
      <c r="B50" s="73"/>
      <c r="C50" s="73"/>
      <c r="D50" s="73"/>
      <c r="E50" s="73"/>
    </row>
    <row r="51" spans="1:6" ht="17.399999999999999" x14ac:dyDescent="0.3">
      <c r="A51" s="88" t="s">
        <v>103</v>
      </c>
      <c r="B51" s="73"/>
      <c r="C51" s="73"/>
      <c r="D51" s="73"/>
      <c r="E51" s="73"/>
    </row>
    <row r="52" spans="1:6" x14ac:dyDescent="0.25">
      <c r="A52" s="11"/>
      <c r="B52" s="6"/>
      <c r="C52" s="6"/>
      <c r="D52" s="6"/>
      <c r="E52" s="6"/>
    </row>
    <row r="53" spans="1:6" x14ac:dyDescent="0.25">
      <c r="A53" s="11"/>
      <c r="B53" s="6"/>
      <c r="C53" s="6"/>
      <c r="D53" s="6"/>
      <c r="E53" s="6"/>
    </row>
    <row r="54" spans="1:6" ht="15.6" x14ac:dyDescent="0.3">
      <c r="A54" s="28"/>
      <c r="B54" s="44"/>
      <c r="C54" s="44"/>
      <c r="D54" s="22"/>
      <c r="E54" s="22"/>
      <c r="F54" s="220"/>
    </row>
    <row r="55" spans="1:6" ht="15.6" x14ac:dyDescent="0.3">
      <c r="A55" s="28"/>
      <c r="B55" s="44"/>
      <c r="C55" s="44"/>
      <c r="D55" s="22"/>
      <c r="E55" s="22"/>
      <c r="F55" s="220"/>
    </row>
    <row r="56" spans="1:6" ht="15.6" x14ac:dyDescent="0.3">
      <c r="A56" s="28"/>
      <c r="B56" s="44"/>
      <c r="C56" s="44"/>
      <c r="D56" s="22"/>
      <c r="E56" s="22"/>
      <c r="F56" s="220"/>
    </row>
    <row r="57" spans="1:6" ht="15.6" x14ac:dyDescent="0.3">
      <c r="A57" s="28"/>
      <c r="B57" s="44"/>
      <c r="C57" s="44"/>
      <c r="D57" s="22"/>
      <c r="E57" s="22"/>
      <c r="F57" s="220"/>
    </row>
    <row r="58" spans="1:6" ht="15.6" x14ac:dyDescent="0.3">
      <c r="A58" s="28"/>
      <c r="B58" s="44"/>
      <c r="C58" s="44"/>
      <c r="D58" s="22"/>
      <c r="E58" s="22"/>
      <c r="F58" s="220"/>
    </row>
    <row r="59" spans="1:6" ht="15.6" x14ac:dyDescent="0.3">
      <c r="A59" s="28"/>
      <c r="B59" s="44"/>
      <c r="C59" s="44"/>
      <c r="D59" s="22"/>
      <c r="E59" s="22"/>
      <c r="F59" s="220"/>
    </row>
    <row r="60" spans="1:6" ht="15.6" x14ac:dyDescent="0.3">
      <c r="A60" s="28"/>
      <c r="B60" s="44"/>
      <c r="C60" s="44"/>
      <c r="D60" s="22"/>
      <c r="E60" s="22"/>
      <c r="F60" s="220"/>
    </row>
    <row r="61" spans="1:6" ht="15.6" x14ac:dyDescent="0.3">
      <c r="A61" s="28"/>
      <c r="B61" s="44"/>
      <c r="C61" s="44"/>
      <c r="D61" s="22"/>
      <c r="E61" s="22"/>
      <c r="F61" s="220"/>
    </row>
    <row r="62" spans="1:6" ht="15.6" x14ac:dyDescent="0.3">
      <c r="A62" s="28"/>
      <c r="B62" s="44"/>
      <c r="C62" s="44"/>
      <c r="D62" s="22"/>
      <c r="E62" s="22"/>
      <c r="F62" s="220"/>
    </row>
    <row r="63" spans="1:6" ht="15.6" x14ac:dyDescent="0.3">
      <c r="A63" s="28"/>
      <c r="B63" s="44"/>
      <c r="C63" s="44"/>
      <c r="D63" s="22"/>
      <c r="E63" s="22"/>
      <c r="F63" s="220"/>
    </row>
    <row r="64" spans="1:6" ht="15" x14ac:dyDescent="0.25">
      <c r="A64" s="221"/>
      <c r="B64" s="221"/>
      <c r="C64" s="221"/>
      <c r="D64" s="221"/>
      <c r="E64" s="221"/>
      <c r="F64" s="220"/>
    </row>
    <row r="65" spans="1:6" ht="15" x14ac:dyDescent="0.25">
      <c r="A65" s="221"/>
      <c r="B65" s="221"/>
      <c r="C65" s="221"/>
      <c r="D65" s="221"/>
      <c r="E65" s="221"/>
      <c r="F65" s="220"/>
    </row>
    <row r="66" spans="1:6" ht="15" x14ac:dyDescent="0.25">
      <c r="A66" s="221"/>
      <c r="B66" s="221"/>
      <c r="C66" s="221"/>
      <c r="D66" s="221"/>
      <c r="E66" s="221"/>
      <c r="F66" s="220"/>
    </row>
    <row r="67" spans="1:6" ht="15" x14ac:dyDescent="0.25">
      <c r="A67" s="221"/>
      <c r="B67" s="221"/>
      <c r="C67" s="221"/>
      <c r="D67" s="221"/>
      <c r="E67" s="221"/>
      <c r="F67" s="220"/>
    </row>
    <row r="68" spans="1:6" ht="15" x14ac:dyDescent="0.25">
      <c r="A68" s="221"/>
      <c r="B68" s="221"/>
      <c r="C68" s="221"/>
      <c r="D68" s="221"/>
      <c r="E68" s="221"/>
      <c r="F68" s="220"/>
    </row>
    <row r="69" spans="1:6" ht="15" x14ac:dyDescent="0.25">
      <c r="A69" s="221"/>
      <c r="B69" s="221"/>
      <c r="C69" s="221"/>
      <c r="D69" s="221"/>
      <c r="E69" s="221"/>
      <c r="F69" s="220"/>
    </row>
    <row r="70" spans="1:6" ht="15" x14ac:dyDescent="0.25">
      <c r="A70" s="22"/>
      <c r="B70" s="22"/>
      <c r="C70" s="22"/>
      <c r="D70" s="22"/>
      <c r="E70" s="22"/>
      <c r="F70" s="220"/>
    </row>
    <row r="71" spans="1:6" ht="15" x14ac:dyDescent="0.25">
      <c r="A71" s="22"/>
      <c r="B71" s="22"/>
      <c r="C71" s="22"/>
      <c r="D71" s="22"/>
      <c r="E71" s="22"/>
      <c r="F71" s="220"/>
    </row>
    <row r="72" spans="1:6" ht="15" x14ac:dyDescent="0.25">
      <c r="A72" s="22"/>
      <c r="B72" s="22"/>
      <c r="C72" s="22"/>
      <c r="D72" s="22"/>
      <c r="E72" s="22"/>
      <c r="F72" s="220"/>
    </row>
    <row r="73" spans="1:6" ht="15" x14ac:dyDescent="0.25">
      <c r="A73" s="22"/>
      <c r="B73" s="22"/>
      <c r="C73" s="22"/>
      <c r="D73" s="22"/>
      <c r="E73" s="22"/>
      <c r="F73" s="220"/>
    </row>
    <row r="74" spans="1:6" ht="15" x14ac:dyDescent="0.25">
      <c r="A74" s="22"/>
      <c r="B74" s="22"/>
      <c r="C74" s="22"/>
      <c r="D74" s="22"/>
      <c r="E74" s="22"/>
      <c r="F74" s="220"/>
    </row>
    <row r="75" spans="1:6" ht="15" x14ac:dyDescent="0.25">
      <c r="A75" s="22"/>
      <c r="B75" s="22"/>
      <c r="C75" s="22"/>
      <c r="D75" s="22"/>
      <c r="E75" s="22"/>
      <c r="F75" s="220"/>
    </row>
    <row r="76" spans="1:6" ht="15" x14ac:dyDescent="0.25">
      <c r="A76" s="22"/>
      <c r="B76" s="22"/>
      <c r="C76" s="22"/>
      <c r="D76" s="22"/>
      <c r="E76" s="22"/>
      <c r="F76" s="220"/>
    </row>
    <row r="77" spans="1:6" x14ac:dyDescent="0.25">
      <c r="A77" s="6"/>
      <c r="B77" s="6"/>
      <c r="C77" s="6"/>
      <c r="D77" s="6"/>
      <c r="E77" s="6"/>
    </row>
    <row r="78" spans="1:6" x14ac:dyDescent="0.25">
      <c r="A78" s="6"/>
      <c r="B78" s="6"/>
      <c r="C78" s="6"/>
      <c r="D78" s="6"/>
      <c r="E78" s="6"/>
    </row>
    <row r="79" spans="1:6" x14ac:dyDescent="0.25">
      <c r="A79" s="6"/>
      <c r="B79" s="6"/>
      <c r="C79" s="6"/>
      <c r="D79" s="6"/>
      <c r="E79" s="6"/>
    </row>
    <row r="80" spans="1:6" x14ac:dyDescent="0.25">
      <c r="A80" s="6"/>
      <c r="B80" s="6"/>
      <c r="C80" s="6"/>
      <c r="D80" s="6"/>
      <c r="E80" s="6"/>
    </row>
    <row r="81" spans="1:5" x14ac:dyDescent="0.25">
      <c r="A81" s="6"/>
      <c r="B81" s="6"/>
      <c r="C81" s="6"/>
      <c r="D81" s="6"/>
      <c r="E81" s="6"/>
    </row>
    <row r="82" spans="1:5" x14ac:dyDescent="0.25">
      <c r="A82" s="6"/>
      <c r="B82" s="6"/>
      <c r="C82" s="6"/>
      <c r="D82" s="6"/>
      <c r="E82" s="6"/>
    </row>
    <row r="83" spans="1:5" x14ac:dyDescent="0.25">
      <c r="A83" s="6"/>
      <c r="B83" s="6"/>
      <c r="C83" s="6"/>
      <c r="D83" s="6"/>
      <c r="E83" s="6"/>
    </row>
    <row r="84" spans="1:5" x14ac:dyDescent="0.25">
      <c r="A84" s="6"/>
      <c r="B84" s="6"/>
      <c r="C84" s="6"/>
      <c r="D84" s="6"/>
      <c r="E84" s="6"/>
    </row>
    <row r="85" spans="1:5" x14ac:dyDescent="0.25">
      <c r="A85" s="6"/>
      <c r="B85" s="6"/>
      <c r="C85" s="6"/>
      <c r="D85" s="6"/>
      <c r="E85" s="6"/>
    </row>
    <row r="86" spans="1:5" x14ac:dyDescent="0.25">
      <c r="A86" s="6"/>
      <c r="B86" s="6"/>
      <c r="C86" s="6"/>
      <c r="D86" s="6"/>
      <c r="E86" s="6"/>
    </row>
    <row r="87" spans="1:5" x14ac:dyDescent="0.25">
      <c r="A87" s="6"/>
      <c r="B87" s="6"/>
      <c r="C87" s="6"/>
      <c r="D87" s="6"/>
      <c r="E87" s="6"/>
    </row>
    <row r="88" spans="1:5" x14ac:dyDescent="0.25">
      <c r="A88" s="6"/>
      <c r="B88" s="6"/>
      <c r="C88" s="6"/>
      <c r="D88" s="6"/>
      <c r="E88" s="6"/>
    </row>
    <row r="89" spans="1:5" x14ac:dyDescent="0.25">
      <c r="A89" s="6"/>
      <c r="B89" s="6"/>
      <c r="C89" s="6"/>
      <c r="D89" s="6"/>
      <c r="E89" s="6"/>
    </row>
    <row r="90" spans="1:5" x14ac:dyDescent="0.25">
      <c r="A90" s="6"/>
      <c r="B90" s="6"/>
      <c r="C90" s="6"/>
      <c r="D90" s="6"/>
      <c r="E90" s="6"/>
    </row>
    <row r="91" spans="1:5" x14ac:dyDescent="0.25">
      <c r="A91" s="6"/>
      <c r="B91" s="6"/>
      <c r="C91" s="6"/>
      <c r="D91" s="6"/>
      <c r="E91" s="6"/>
    </row>
    <row r="92" spans="1:5" x14ac:dyDescent="0.25">
      <c r="A92" s="6"/>
      <c r="B92" s="6"/>
      <c r="C92" s="6"/>
      <c r="D92" s="6"/>
      <c r="E92" s="6"/>
    </row>
    <row r="93" spans="1:5" x14ac:dyDescent="0.25">
      <c r="A93" s="6"/>
      <c r="B93" s="6"/>
      <c r="C93" s="6"/>
      <c r="D93" s="6"/>
      <c r="E93" s="6"/>
    </row>
    <row r="94" spans="1:5" x14ac:dyDescent="0.25">
      <c r="A94" s="6"/>
      <c r="B94" s="6"/>
      <c r="C94" s="6"/>
      <c r="D94" s="6"/>
      <c r="E94" s="6"/>
    </row>
    <row r="95" spans="1:5" x14ac:dyDescent="0.25">
      <c r="A95" s="6"/>
      <c r="B95" s="6"/>
      <c r="C95" s="6"/>
      <c r="D95" s="6"/>
      <c r="E95" s="6"/>
    </row>
    <row r="96" spans="1:5" x14ac:dyDescent="0.25">
      <c r="A96" s="6"/>
      <c r="B96" s="6"/>
      <c r="C96" s="6"/>
      <c r="D96" s="6"/>
      <c r="E96" s="6"/>
    </row>
    <row r="97" spans="1:5" x14ac:dyDescent="0.25">
      <c r="A97" s="6"/>
      <c r="B97" s="6"/>
      <c r="C97" s="6"/>
      <c r="D97" s="6"/>
      <c r="E97" s="6"/>
    </row>
    <row r="98" spans="1:5" x14ac:dyDescent="0.25">
      <c r="A98" s="6"/>
      <c r="B98" s="6"/>
      <c r="C98" s="6"/>
      <c r="D98" s="6"/>
      <c r="E98" s="6"/>
    </row>
    <row r="99" spans="1:5" x14ac:dyDescent="0.25">
      <c r="A99" s="6"/>
      <c r="B99" s="6"/>
      <c r="C99" s="6"/>
      <c r="D99" s="6"/>
      <c r="E99" s="6"/>
    </row>
    <row r="100" spans="1:5" x14ac:dyDescent="0.25">
      <c r="A100" s="6"/>
      <c r="B100" s="6"/>
      <c r="C100" s="6"/>
      <c r="D100" s="6"/>
      <c r="E100" s="6"/>
    </row>
    <row r="101" spans="1:5" x14ac:dyDescent="0.25">
      <c r="A101" s="6"/>
      <c r="B101" s="6"/>
      <c r="C101" s="6"/>
      <c r="D101" s="6"/>
      <c r="E101" s="6"/>
    </row>
    <row r="102" spans="1:5" x14ac:dyDescent="0.25">
      <c r="A102" s="6"/>
      <c r="B102" s="6"/>
      <c r="C102" s="6"/>
      <c r="D102" s="6"/>
      <c r="E102" s="6"/>
    </row>
    <row r="103" spans="1:5" x14ac:dyDescent="0.25">
      <c r="A103" s="6"/>
      <c r="B103" s="6"/>
      <c r="C103" s="6"/>
      <c r="D103" s="6"/>
      <c r="E103" s="6"/>
    </row>
    <row r="104" spans="1:5" x14ac:dyDescent="0.25">
      <c r="A104" s="6"/>
      <c r="B104" s="6"/>
      <c r="C104" s="6"/>
      <c r="D104" s="6"/>
      <c r="E104" s="6"/>
    </row>
    <row r="105" spans="1:5" x14ac:dyDescent="0.25">
      <c r="A105" s="6"/>
      <c r="B105" s="6"/>
      <c r="C105" s="6"/>
      <c r="D105" s="6"/>
      <c r="E105" s="6"/>
    </row>
    <row r="106" spans="1:5" x14ac:dyDescent="0.25">
      <c r="A106" s="6"/>
      <c r="B106" s="6"/>
      <c r="C106" s="6"/>
      <c r="D106" s="6"/>
      <c r="E106" s="6"/>
    </row>
    <row r="107" spans="1:5" x14ac:dyDescent="0.25">
      <c r="A107" s="6"/>
      <c r="B107" s="6"/>
      <c r="C107" s="6"/>
      <c r="D107" s="6"/>
      <c r="E107" s="6"/>
    </row>
    <row r="108" spans="1:5" x14ac:dyDescent="0.25">
      <c r="A108" s="6"/>
      <c r="B108" s="6"/>
      <c r="C108" s="6"/>
      <c r="D108" s="6"/>
      <c r="E108" s="6"/>
    </row>
    <row r="109" spans="1:5" x14ac:dyDescent="0.25">
      <c r="A109" s="6"/>
      <c r="B109" s="6"/>
      <c r="C109" s="6"/>
      <c r="D109" s="6"/>
      <c r="E109" s="6"/>
    </row>
    <row r="110" spans="1:5" x14ac:dyDescent="0.25">
      <c r="A110" s="6"/>
      <c r="B110" s="6"/>
      <c r="C110" s="6"/>
      <c r="D110" s="6"/>
      <c r="E110" s="6"/>
    </row>
    <row r="111" spans="1:5" x14ac:dyDescent="0.25">
      <c r="A111" s="6"/>
      <c r="B111" s="6"/>
      <c r="C111" s="6"/>
      <c r="D111" s="6"/>
      <c r="E111" s="6"/>
    </row>
    <row r="112" spans="1:5" x14ac:dyDescent="0.25">
      <c r="A112" s="6"/>
      <c r="B112" s="6"/>
      <c r="C112" s="6"/>
      <c r="D112" s="6"/>
      <c r="E112" s="6"/>
    </row>
    <row r="113" spans="1:5" x14ac:dyDescent="0.25">
      <c r="A113" s="6"/>
      <c r="B113" s="6"/>
      <c r="C113" s="6"/>
      <c r="D113" s="6"/>
      <c r="E113" s="6"/>
    </row>
    <row r="114" spans="1:5" x14ac:dyDescent="0.25">
      <c r="A114" s="6"/>
      <c r="B114" s="6"/>
      <c r="C114" s="6"/>
      <c r="D114" s="6"/>
      <c r="E114" s="6"/>
    </row>
    <row r="115" spans="1:5" x14ac:dyDescent="0.25">
      <c r="A115" s="6"/>
      <c r="B115" s="6"/>
      <c r="C115" s="6"/>
      <c r="D115" s="6"/>
      <c r="E115" s="6"/>
    </row>
    <row r="116" spans="1:5" x14ac:dyDescent="0.25">
      <c r="A116" s="6"/>
      <c r="B116" s="6"/>
      <c r="C116" s="6"/>
      <c r="D116" s="6"/>
      <c r="E116" s="6"/>
    </row>
    <row r="117" spans="1:5" x14ac:dyDescent="0.25">
      <c r="A117" s="6"/>
      <c r="B117" s="6"/>
      <c r="C117" s="6"/>
      <c r="D117" s="6"/>
      <c r="E117" s="6"/>
    </row>
    <row r="118" spans="1:5" x14ac:dyDescent="0.25">
      <c r="A118" s="6"/>
      <c r="B118" s="6"/>
      <c r="C118" s="6"/>
      <c r="D118" s="6"/>
      <c r="E118" s="6"/>
    </row>
    <row r="119" spans="1:5" x14ac:dyDescent="0.25">
      <c r="A119" s="6"/>
      <c r="B119" s="6"/>
      <c r="C119" s="6"/>
      <c r="D119" s="6"/>
      <c r="E119" s="6"/>
    </row>
    <row r="120" spans="1:5" x14ac:dyDescent="0.25">
      <c r="A120" s="6"/>
      <c r="B120" s="6"/>
      <c r="C120" s="6"/>
      <c r="D120" s="6"/>
      <c r="E120" s="6"/>
    </row>
    <row r="121" spans="1:5" x14ac:dyDescent="0.25">
      <c r="A121" s="6"/>
      <c r="B121" s="6"/>
      <c r="C121" s="6"/>
      <c r="D121" s="6"/>
      <c r="E121" s="6"/>
    </row>
    <row r="122" spans="1:5" x14ac:dyDescent="0.25">
      <c r="A122" s="6"/>
      <c r="B122" s="6"/>
      <c r="C122" s="6"/>
      <c r="D122" s="6"/>
      <c r="E122" s="6"/>
    </row>
    <row r="123" spans="1:5" x14ac:dyDescent="0.25">
      <c r="A123" s="6"/>
      <c r="B123" s="6"/>
      <c r="C123" s="6"/>
      <c r="D123" s="6"/>
      <c r="E123" s="6"/>
    </row>
    <row r="124" spans="1:5" x14ac:dyDescent="0.25">
      <c r="A124" s="6"/>
      <c r="B124" s="6"/>
      <c r="C124" s="6"/>
      <c r="D124" s="6"/>
      <c r="E124" s="6"/>
    </row>
    <row r="125" spans="1:5" x14ac:dyDescent="0.25">
      <c r="A125" s="6"/>
      <c r="B125" s="6"/>
      <c r="C125" s="6"/>
      <c r="D125" s="6"/>
      <c r="E125" s="6"/>
    </row>
    <row r="126" spans="1:5" x14ac:dyDescent="0.25">
      <c r="A126" s="6"/>
      <c r="B126" s="6"/>
      <c r="C126" s="6"/>
      <c r="D126" s="6"/>
      <c r="E126" s="6"/>
    </row>
    <row r="127" spans="1:5" x14ac:dyDescent="0.25">
      <c r="A127" s="6"/>
      <c r="B127" s="6"/>
      <c r="C127" s="6"/>
      <c r="D127" s="6"/>
      <c r="E127" s="6"/>
    </row>
    <row r="128" spans="1:5" x14ac:dyDescent="0.25">
      <c r="A128" s="6"/>
      <c r="B128" s="6"/>
      <c r="C128" s="6"/>
      <c r="D128" s="6"/>
      <c r="E128" s="6"/>
    </row>
    <row r="129" spans="1:5" x14ac:dyDescent="0.25">
      <c r="A129" s="6"/>
      <c r="B129" s="6"/>
      <c r="C129" s="6"/>
      <c r="D129" s="6"/>
      <c r="E129" s="6"/>
    </row>
    <row r="130" spans="1:5" x14ac:dyDescent="0.25">
      <c r="A130" s="6"/>
      <c r="B130" s="6"/>
      <c r="C130" s="6"/>
      <c r="D130" s="6"/>
      <c r="E130" s="6"/>
    </row>
    <row r="131" spans="1:5" x14ac:dyDescent="0.25">
      <c r="A131" s="6"/>
      <c r="B131" s="6"/>
      <c r="C131" s="6"/>
      <c r="D131" s="6"/>
      <c r="E131" s="6"/>
    </row>
    <row r="132" spans="1:5" x14ac:dyDescent="0.25">
      <c r="A132" s="6"/>
      <c r="B132" s="6"/>
      <c r="C132" s="6"/>
      <c r="D132" s="6"/>
      <c r="E132" s="6"/>
    </row>
    <row r="133" spans="1:5" x14ac:dyDescent="0.25">
      <c r="A133" s="6"/>
      <c r="B133" s="6"/>
      <c r="C133" s="6"/>
      <c r="D133" s="6"/>
      <c r="E133" s="6"/>
    </row>
  </sheetData>
  <mergeCells count="5">
    <mergeCell ref="A45:E45"/>
    <mergeCell ref="A1:E1"/>
    <mergeCell ref="A2:E2"/>
    <mergeCell ref="A3:E3"/>
    <mergeCell ref="A4:E4"/>
  </mergeCells>
  <phoneticPr fontId="0" type="noConversion"/>
  <printOptions horizontalCentered="1"/>
  <pageMargins left="0.39370078740157483" right="0.19685039370078741" top="0.98425196850393704" bottom="0" header="0" footer="0"/>
  <pageSetup paperSize="9" scale="70" orientation="portrait" horizontalDpi="18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0"/>
  <dimension ref="A1:D70"/>
  <sheetViews>
    <sheetView showGridLines="0" topLeftCell="A34" zoomScale="75" zoomScaleNormal="130" workbookViewId="0">
      <selection activeCell="D49" sqref="D49"/>
    </sheetView>
  </sheetViews>
  <sheetFormatPr baseColWidth="10" defaultRowHeight="13.2" x14ac:dyDescent="0.25"/>
  <cols>
    <col min="1" max="1" width="65.5546875" customWidth="1"/>
    <col min="2" max="2" width="15.5546875" customWidth="1"/>
    <col min="3" max="3" width="13.109375" customWidth="1"/>
  </cols>
  <sheetData>
    <row r="1" spans="1:3" ht="15.6" x14ac:dyDescent="0.3">
      <c r="A1" s="245" t="s">
        <v>0</v>
      </c>
      <c r="B1" s="246"/>
      <c r="C1" s="247"/>
    </row>
    <row r="2" spans="1:3" ht="15.6" x14ac:dyDescent="0.3">
      <c r="A2" s="251" t="s">
        <v>104</v>
      </c>
      <c r="B2" s="252"/>
      <c r="C2" s="253"/>
    </row>
    <row r="3" spans="1:3" ht="15.6" x14ac:dyDescent="0.3">
      <c r="A3" s="251" t="s">
        <v>343</v>
      </c>
      <c r="B3" s="252"/>
      <c r="C3" s="253"/>
    </row>
    <row r="4" spans="1:3" ht="16.2" thickBot="1" x14ac:dyDescent="0.35">
      <c r="A4" s="248" t="s">
        <v>216</v>
      </c>
      <c r="B4" s="249"/>
      <c r="C4" s="250"/>
    </row>
    <row r="5" spans="1:3" ht="13.8" thickBot="1" x14ac:dyDescent="0.3">
      <c r="A5" s="6"/>
      <c r="B5" s="6"/>
      <c r="C5" s="6"/>
    </row>
    <row r="6" spans="1:3" ht="16.2" thickBot="1" x14ac:dyDescent="0.35">
      <c r="A6" s="56" t="s">
        <v>106</v>
      </c>
      <c r="B6" s="55" t="s">
        <v>105</v>
      </c>
      <c r="C6" s="55" t="s">
        <v>224</v>
      </c>
    </row>
    <row r="7" spans="1:3" ht="15.6" x14ac:dyDescent="0.3">
      <c r="A7" s="125" t="s">
        <v>116</v>
      </c>
      <c r="B7" s="126"/>
      <c r="C7" s="127" t="e">
        <f>+B7/$B$25</f>
        <v>#DIV/0!</v>
      </c>
    </row>
    <row r="8" spans="1:3" ht="15" x14ac:dyDescent="0.25">
      <c r="A8" s="57" t="s">
        <v>107</v>
      </c>
      <c r="B8" s="119"/>
      <c r="C8" s="128" t="e">
        <f t="shared" ref="C8:C25" si="0">+B8/$B$25</f>
        <v>#DIV/0!</v>
      </c>
    </row>
    <row r="9" spans="1:3" ht="15" x14ac:dyDescent="0.25">
      <c r="A9" s="57" t="s">
        <v>108</v>
      </c>
      <c r="B9" s="119"/>
      <c r="C9" s="128" t="e">
        <f t="shared" si="0"/>
        <v>#DIV/0!</v>
      </c>
    </row>
    <row r="10" spans="1:3" ht="15" x14ac:dyDescent="0.25">
      <c r="A10" s="57" t="s">
        <v>109</v>
      </c>
      <c r="B10" s="119"/>
      <c r="C10" s="128" t="e">
        <f t="shared" si="0"/>
        <v>#DIV/0!</v>
      </c>
    </row>
    <row r="11" spans="1:3" ht="15" x14ac:dyDescent="0.25">
      <c r="A11" s="57" t="s">
        <v>110</v>
      </c>
      <c r="B11" s="119"/>
      <c r="C11" s="128" t="e">
        <f t="shared" si="0"/>
        <v>#DIV/0!</v>
      </c>
    </row>
    <row r="12" spans="1:3" ht="15" x14ac:dyDescent="0.25">
      <c r="A12" s="57" t="s">
        <v>111</v>
      </c>
      <c r="B12" s="119"/>
      <c r="C12" s="128" t="e">
        <f t="shared" si="0"/>
        <v>#DIV/0!</v>
      </c>
    </row>
    <row r="13" spans="1:3" ht="15" x14ac:dyDescent="0.25">
      <c r="A13" s="57" t="s">
        <v>112</v>
      </c>
      <c r="B13" s="119"/>
      <c r="C13" s="128" t="e">
        <f t="shared" si="0"/>
        <v>#DIV/0!</v>
      </c>
    </row>
    <row r="14" spans="1:3" ht="15" x14ac:dyDescent="0.25">
      <c r="A14" s="57" t="s">
        <v>113</v>
      </c>
      <c r="B14" s="119"/>
      <c r="C14" s="128" t="e">
        <f t="shared" si="0"/>
        <v>#DIV/0!</v>
      </c>
    </row>
    <row r="15" spans="1:3" ht="15" x14ac:dyDescent="0.25">
      <c r="A15" s="57" t="s">
        <v>114</v>
      </c>
      <c r="B15" s="119"/>
      <c r="C15" s="128" t="e">
        <f t="shared" si="0"/>
        <v>#DIV/0!</v>
      </c>
    </row>
    <row r="16" spans="1:3" ht="15.6" x14ac:dyDescent="0.3">
      <c r="A16" s="120" t="s">
        <v>115</v>
      </c>
      <c r="B16" s="129"/>
      <c r="C16" s="130" t="e">
        <f t="shared" si="0"/>
        <v>#DIV/0!</v>
      </c>
    </row>
    <row r="17" spans="1:4" ht="15" x14ac:dyDescent="0.25">
      <c r="A17" s="57" t="s">
        <v>117</v>
      </c>
      <c r="B17" s="119"/>
      <c r="C17" s="128" t="e">
        <f t="shared" si="0"/>
        <v>#DIV/0!</v>
      </c>
    </row>
    <row r="18" spans="1:4" ht="15" x14ac:dyDescent="0.25">
      <c r="A18" s="57" t="s">
        <v>119</v>
      </c>
      <c r="B18" s="119"/>
      <c r="C18" s="128" t="e">
        <f t="shared" si="0"/>
        <v>#DIV/0!</v>
      </c>
    </row>
    <row r="19" spans="1:4" ht="15" x14ac:dyDescent="0.25">
      <c r="A19" s="57" t="s">
        <v>118</v>
      </c>
      <c r="B19" s="119"/>
      <c r="C19" s="128" t="e">
        <f t="shared" si="0"/>
        <v>#DIV/0!</v>
      </c>
    </row>
    <row r="20" spans="1:4" ht="15.6" x14ac:dyDescent="0.3">
      <c r="A20" s="120" t="s">
        <v>120</v>
      </c>
      <c r="B20" s="129"/>
      <c r="C20" s="130" t="e">
        <f t="shared" si="0"/>
        <v>#DIV/0!</v>
      </c>
    </row>
    <row r="21" spans="1:4" ht="15" x14ac:dyDescent="0.25">
      <c r="A21" s="57" t="s">
        <v>121</v>
      </c>
      <c r="B21" s="119"/>
      <c r="C21" s="128" t="e">
        <f t="shared" si="0"/>
        <v>#DIV/0!</v>
      </c>
    </row>
    <row r="22" spans="1:4" ht="15" x14ac:dyDescent="0.25">
      <c r="A22" s="57" t="s">
        <v>122</v>
      </c>
      <c r="B22" s="119"/>
      <c r="C22" s="128" t="e">
        <f t="shared" si="0"/>
        <v>#DIV/0!</v>
      </c>
    </row>
    <row r="23" spans="1:4" ht="15" x14ac:dyDescent="0.25">
      <c r="A23" s="57" t="s">
        <v>123</v>
      </c>
      <c r="B23" s="119"/>
      <c r="C23" s="128" t="e">
        <f t="shared" si="0"/>
        <v>#DIV/0!</v>
      </c>
    </row>
    <row r="24" spans="1:4" ht="15.6" thickBot="1" x14ac:dyDescent="0.3">
      <c r="A24" s="58" t="s">
        <v>124</v>
      </c>
      <c r="B24" s="119"/>
      <c r="C24" s="131" t="e">
        <f t="shared" si="0"/>
        <v>#DIV/0!</v>
      </c>
    </row>
    <row r="25" spans="1:4" ht="16.2" thickBot="1" x14ac:dyDescent="0.35">
      <c r="A25" s="59" t="s">
        <v>125</v>
      </c>
      <c r="B25" s="132"/>
      <c r="C25" s="133" t="e">
        <f t="shared" si="0"/>
        <v>#DIV/0!</v>
      </c>
    </row>
    <row r="26" spans="1:4" ht="15.6" x14ac:dyDescent="0.3">
      <c r="A26" s="14"/>
      <c r="B26" s="134"/>
      <c r="C26" s="135"/>
    </row>
    <row r="27" spans="1:4" ht="15" x14ac:dyDescent="0.25">
      <c r="A27" s="22"/>
      <c r="B27" s="136"/>
      <c r="C27" s="22"/>
    </row>
    <row r="28" spans="1:4" ht="15.6" x14ac:dyDescent="0.3">
      <c r="A28" s="137" t="s">
        <v>126</v>
      </c>
      <c r="B28" s="136"/>
      <c r="C28" s="22"/>
    </row>
    <row r="29" spans="1:4" ht="15.6" x14ac:dyDescent="0.3">
      <c r="A29" s="60" t="s">
        <v>371</v>
      </c>
      <c r="B29" s="122"/>
      <c r="C29" s="102" t="e">
        <f>+B29/B31</f>
        <v>#DIV/0!</v>
      </c>
      <c r="D29" s="224" t="s">
        <v>398</v>
      </c>
    </row>
    <row r="30" spans="1:4" ht="15.6" x14ac:dyDescent="0.3">
      <c r="A30" s="60" t="s">
        <v>127</v>
      </c>
      <c r="B30" s="122"/>
      <c r="C30" s="102" t="e">
        <f>+B30/B31</f>
        <v>#DIV/0!</v>
      </c>
      <c r="D30" s="224" t="s">
        <v>399</v>
      </c>
    </row>
    <row r="31" spans="1:4" ht="15.6" x14ac:dyDescent="0.3">
      <c r="A31" s="88" t="s">
        <v>128</v>
      </c>
      <c r="B31" s="123"/>
      <c r="C31" s="138" t="e">
        <f>+B31/B31</f>
        <v>#DIV/0!</v>
      </c>
    </row>
    <row r="32" spans="1:4" ht="15" x14ac:dyDescent="0.25">
      <c r="A32" s="105"/>
      <c r="B32" s="22"/>
      <c r="C32" s="22"/>
    </row>
    <row r="33" spans="1:3" ht="15" x14ac:dyDescent="0.25">
      <c r="A33" s="105"/>
      <c r="B33" s="22"/>
      <c r="C33" s="22"/>
    </row>
    <row r="34" spans="1:3" ht="15" x14ac:dyDescent="0.25">
      <c r="A34" s="105"/>
      <c r="B34" s="22"/>
      <c r="C34" s="22"/>
    </row>
    <row r="35" spans="1:3" ht="15" x14ac:dyDescent="0.25">
      <c r="A35" s="105"/>
      <c r="B35" s="22"/>
      <c r="C35" s="22"/>
    </row>
    <row r="36" spans="1:3" ht="15" x14ac:dyDescent="0.25">
      <c r="A36" s="105"/>
      <c r="B36" s="22"/>
      <c r="C36" s="22"/>
    </row>
    <row r="37" spans="1:3" ht="15" x14ac:dyDescent="0.25">
      <c r="A37" s="105"/>
      <c r="B37" s="22"/>
      <c r="C37" s="22"/>
    </row>
    <row r="38" spans="1:3" ht="15" x14ac:dyDescent="0.25">
      <c r="A38" s="105"/>
      <c r="B38" s="22"/>
      <c r="C38" s="22"/>
    </row>
    <row r="39" spans="1:3" ht="15" x14ac:dyDescent="0.25">
      <c r="A39" s="105"/>
      <c r="B39" s="22"/>
      <c r="C39" s="22"/>
    </row>
    <row r="40" spans="1:3" ht="15" x14ac:dyDescent="0.25">
      <c r="A40" s="105"/>
      <c r="B40" s="22"/>
      <c r="C40" s="22"/>
    </row>
    <row r="41" spans="1:3" ht="15" x14ac:dyDescent="0.25">
      <c r="A41" s="105"/>
      <c r="B41" s="22"/>
      <c r="C41" s="22"/>
    </row>
    <row r="42" spans="1:3" ht="15" x14ac:dyDescent="0.25">
      <c r="A42" s="105"/>
      <c r="B42" s="22"/>
      <c r="C42" s="22"/>
    </row>
    <row r="43" spans="1:3" ht="15" x14ac:dyDescent="0.25">
      <c r="A43" s="105"/>
      <c r="B43" s="22"/>
      <c r="C43" s="22"/>
    </row>
    <row r="44" spans="1:3" ht="15" x14ac:dyDescent="0.25">
      <c r="A44" s="105"/>
      <c r="B44" s="22"/>
      <c r="C44" s="22"/>
    </row>
    <row r="45" spans="1:3" ht="15" x14ac:dyDescent="0.25">
      <c r="A45" s="105"/>
      <c r="B45" s="22"/>
      <c r="C45" s="22"/>
    </row>
    <row r="46" spans="1:3" ht="15" x14ac:dyDescent="0.25">
      <c r="A46" s="105"/>
      <c r="B46" s="22"/>
      <c r="C46" s="22"/>
    </row>
    <row r="47" spans="1:3" x14ac:dyDescent="0.25">
      <c r="A47" s="40"/>
      <c r="B47" s="40"/>
      <c r="C47" s="40"/>
    </row>
    <row r="48" spans="1:3" x14ac:dyDescent="0.25">
      <c r="A48" s="40"/>
      <c r="B48" s="40"/>
      <c r="C48" s="40"/>
    </row>
    <row r="49" spans="1:3" x14ac:dyDescent="0.25">
      <c r="A49" s="40"/>
      <c r="B49" s="40"/>
      <c r="C49" s="40"/>
    </row>
    <row r="50" spans="1:3" x14ac:dyDescent="0.25">
      <c r="A50" s="40"/>
      <c r="B50" s="40"/>
      <c r="C50" s="40"/>
    </row>
    <row r="51" spans="1:3" x14ac:dyDescent="0.25">
      <c r="A51" s="40"/>
      <c r="B51" s="40"/>
      <c r="C51" s="40"/>
    </row>
    <row r="52" spans="1:3" ht="17.399999999999999" x14ac:dyDescent="0.3">
      <c r="A52" s="26"/>
      <c r="B52" s="6"/>
      <c r="C52" s="6"/>
    </row>
    <row r="53" spans="1:3" ht="17.399999999999999" x14ac:dyDescent="0.3">
      <c r="A53" s="26"/>
      <c r="B53" s="6"/>
      <c r="C53" s="6"/>
    </row>
    <row r="54" spans="1:3" ht="17.399999999999999" x14ac:dyDescent="0.3">
      <c r="A54" s="26"/>
      <c r="B54" s="6"/>
      <c r="C54" s="6"/>
    </row>
    <row r="55" spans="1:3" ht="17.399999999999999" x14ac:dyDescent="0.3">
      <c r="A55" s="26"/>
      <c r="B55" s="6"/>
      <c r="C55" s="6"/>
    </row>
    <row r="56" spans="1:3" ht="17.399999999999999" x14ac:dyDescent="0.3">
      <c r="A56" s="26"/>
      <c r="B56" s="6"/>
      <c r="C56" s="6"/>
    </row>
    <row r="57" spans="1:3" ht="17.399999999999999" x14ac:dyDescent="0.3">
      <c r="A57" s="26"/>
      <c r="B57" s="6"/>
      <c r="C57" s="6"/>
    </row>
    <row r="58" spans="1:3" ht="17.399999999999999" x14ac:dyDescent="0.3">
      <c r="A58" s="26"/>
      <c r="B58" s="6"/>
      <c r="C58" s="6"/>
    </row>
    <row r="59" spans="1:3" ht="17.399999999999999" x14ac:dyDescent="0.3">
      <c r="A59" s="27"/>
    </row>
    <row r="60" spans="1:3" ht="17.399999999999999" x14ac:dyDescent="0.3">
      <c r="A60" s="27"/>
    </row>
    <row r="61" spans="1:3" ht="17.399999999999999" x14ac:dyDescent="0.3">
      <c r="A61" s="27"/>
    </row>
    <row r="62" spans="1:3" ht="17.399999999999999" x14ac:dyDescent="0.3">
      <c r="A62" s="27"/>
    </row>
    <row r="63" spans="1:3" ht="17.399999999999999" x14ac:dyDescent="0.3">
      <c r="A63" s="27"/>
    </row>
    <row r="64" spans="1:3" ht="17.399999999999999" x14ac:dyDescent="0.3">
      <c r="A64" s="27"/>
    </row>
    <row r="65" spans="1:1" ht="17.399999999999999" x14ac:dyDescent="0.3">
      <c r="A65" s="27"/>
    </row>
    <row r="66" spans="1:1" ht="17.399999999999999" x14ac:dyDescent="0.3">
      <c r="A66" s="27"/>
    </row>
    <row r="67" spans="1:1" ht="17.399999999999999" x14ac:dyDescent="0.3">
      <c r="A67" s="27"/>
    </row>
    <row r="68" spans="1:1" ht="17.399999999999999" x14ac:dyDescent="0.3">
      <c r="A68" s="27"/>
    </row>
    <row r="69" spans="1:1" ht="17.399999999999999" x14ac:dyDescent="0.3">
      <c r="A69" s="27"/>
    </row>
    <row r="70" spans="1:1" ht="17.399999999999999" x14ac:dyDescent="0.3">
      <c r="A70" s="27"/>
    </row>
  </sheetData>
  <mergeCells count="4">
    <mergeCell ref="A4:C4"/>
    <mergeCell ref="A1:C1"/>
    <mergeCell ref="A2:C2"/>
    <mergeCell ref="A3:C3"/>
  </mergeCells>
  <phoneticPr fontId="0" type="noConversion"/>
  <printOptions horizontalCentered="1"/>
  <pageMargins left="0.39370078740157483" right="0.19685039370078741" top="1.1811023622047245" bottom="0" header="0" footer="0"/>
  <pageSetup paperSize="9" scale="95" orientation="portrait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9220" r:id="rId4" name="CommandButton1">
          <controlPr defaultSize="0" autoFill="0" autoLine="0" r:id="rId5">
            <anchor moveWithCells="1">
              <from>
                <xdr:col>0</xdr:col>
                <xdr:colOff>1440180</xdr:colOff>
                <xdr:row>47</xdr:row>
                <xdr:rowOff>53340</xdr:rowOff>
              </from>
              <to>
                <xdr:col>0</xdr:col>
                <xdr:colOff>4229100</xdr:colOff>
                <xdr:row>49</xdr:row>
                <xdr:rowOff>53340</xdr:rowOff>
              </to>
            </anchor>
          </controlPr>
        </control>
      </mc:Choice>
      <mc:Fallback>
        <control shapeId="9220" r:id="rId4" name="CommandButton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/>
  <dimension ref="A1:R138"/>
  <sheetViews>
    <sheetView showGridLines="0" topLeftCell="A109" zoomScale="75" zoomScaleNormal="120" workbookViewId="0">
      <selection activeCell="B117" sqref="B117"/>
    </sheetView>
  </sheetViews>
  <sheetFormatPr baseColWidth="10" defaultRowHeight="13.2" x14ac:dyDescent="0.25"/>
  <cols>
    <col min="1" max="1" width="53.109375" customWidth="1"/>
    <col min="2" max="2" width="13" bestFit="1" customWidth="1"/>
    <col min="3" max="3" width="14.44140625" customWidth="1"/>
    <col min="4" max="4" width="15.21875" bestFit="1" customWidth="1"/>
    <col min="5" max="5" width="15.5546875" bestFit="1" customWidth="1"/>
  </cols>
  <sheetData>
    <row r="1" spans="1:5" ht="17.399999999999999" x14ac:dyDescent="0.3">
      <c r="A1" s="260" t="s">
        <v>252</v>
      </c>
      <c r="B1" s="261"/>
      <c r="C1" s="261"/>
      <c r="D1" s="261"/>
      <c r="E1" s="262"/>
    </row>
    <row r="2" spans="1:5" ht="17.399999999999999" x14ac:dyDescent="0.3">
      <c r="A2" s="239" t="s">
        <v>238</v>
      </c>
      <c r="B2" s="240"/>
      <c r="C2" s="240"/>
      <c r="D2" s="240"/>
      <c r="E2" s="241"/>
    </row>
    <row r="3" spans="1:5" ht="17.399999999999999" x14ac:dyDescent="0.3">
      <c r="A3" s="239" t="s">
        <v>242</v>
      </c>
      <c r="B3" s="240"/>
      <c r="C3" s="240"/>
      <c r="D3" s="240"/>
      <c r="E3" s="241"/>
    </row>
    <row r="4" spans="1:5" ht="18" thickBot="1" x14ac:dyDescent="0.35">
      <c r="A4" s="242" t="s">
        <v>215</v>
      </c>
      <c r="B4" s="243"/>
      <c r="C4" s="243"/>
      <c r="D4" s="243"/>
      <c r="E4" s="244"/>
    </row>
    <row r="5" spans="1:5" ht="15.6" x14ac:dyDescent="0.3">
      <c r="A5" s="8"/>
      <c r="B5" s="8"/>
      <c r="C5" s="8"/>
      <c r="D5" s="8"/>
      <c r="E5" s="8"/>
    </row>
    <row r="6" spans="1:5" ht="13.8" x14ac:dyDescent="0.25">
      <c r="A6" s="107"/>
      <c r="B6" s="109"/>
      <c r="C6" s="111" t="s">
        <v>224</v>
      </c>
      <c r="D6" s="109" t="s">
        <v>129</v>
      </c>
      <c r="E6" s="113" t="s">
        <v>132</v>
      </c>
    </row>
    <row r="7" spans="1:5" ht="15.6" x14ac:dyDescent="0.3">
      <c r="A7" s="140"/>
      <c r="B7" s="143" t="s">
        <v>105</v>
      </c>
      <c r="C7" s="8" t="s">
        <v>136</v>
      </c>
      <c r="D7" s="143" t="s">
        <v>130</v>
      </c>
      <c r="E7" s="139" t="s">
        <v>133</v>
      </c>
    </row>
    <row r="8" spans="1:5" ht="15.6" x14ac:dyDescent="0.3">
      <c r="A8" s="141" t="s">
        <v>1</v>
      </c>
      <c r="B8" s="143" t="s">
        <v>344</v>
      </c>
      <c r="C8" s="8" t="s">
        <v>142</v>
      </c>
      <c r="D8" s="143" t="s">
        <v>131</v>
      </c>
      <c r="E8" s="139" t="s">
        <v>134</v>
      </c>
    </row>
    <row r="9" spans="1:5" ht="15.6" x14ac:dyDescent="0.3">
      <c r="A9" s="140"/>
      <c r="B9" s="143"/>
      <c r="C9" s="8" t="s">
        <v>143</v>
      </c>
      <c r="D9" s="143"/>
      <c r="E9" s="139" t="s">
        <v>237</v>
      </c>
    </row>
    <row r="10" spans="1:5" ht="15.6" x14ac:dyDescent="0.3">
      <c r="A10" s="142"/>
      <c r="B10" s="144"/>
      <c r="C10" s="69">
        <v>1</v>
      </c>
      <c r="D10" s="67">
        <v>2</v>
      </c>
      <c r="E10" s="95" t="s">
        <v>135</v>
      </c>
    </row>
    <row r="11" spans="1:5" ht="16.8" x14ac:dyDescent="0.3">
      <c r="A11" s="145" t="s">
        <v>137</v>
      </c>
      <c r="B11" s="146"/>
      <c r="C11" s="147"/>
      <c r="D11" s="148"/>
      <c r="E11" s="147"/>
    </row>
    <row r="12" spans="1:5" ht="16.8" x14ac:dyDescent="0.3">
      <c r="A12" s="145" t="s">
        <v>138</v>
      </c>
      <c r="B12" s="146"/>
      <c r="C12" s="147"/>
      <c r="D12" s="148"/>
      <c r="E12" s="147"/>
    </row>
    <row r="13" spans="1:5" ht="16.8" x14ac:dyDescent="0.3">
      <c r="A13" s="149" t="s">
        <v>128</v>
      </c>
      <c r="B13" s="150"/>
      <c r="C13" s="151"/>
      <c r="D13" s="149" t="s">
        <v>372</v>
      </c>
      <c r="E13" s="151"/>
    </row>
    <row r="14" spans="1:5" x14ac:dyDescent="0.25">
      <c r="A14" s="15"/>
      <c r="B14" s="16"/>
      <c r="C14" s="17"/>
      <c r="D14" s="15"/>
      <c r="E14" s="17"/>
    </row>
    <row r="15" spans="1:5" ht="13.8" thickBot="1" x14ac:dyDescent="0.3">
      <c r="A15" s="6"/>
      <c r="B15" s="6"/>
      <c r="C15" s="6"/>
      <c r="D15" s="6"/>
      <c r="E15" s="6"/>
    </row>
    <row r="16" spans="1:5" ht="17.399999999999999" x14ac:dyDescent="0.3">
      <c r="A16" s="260" t="s">
        <v>0</v>
      </c>
      <c r="B16" s="261"/>
      <c r="C16" s="261"/>
      <c r="D16" s="261"/>
      <c r="E16" s="262"/>
    </row>
    <row r="17" spans="1:6" ht="17.399999999999999" x14ac:dyDescent="0.3">
      <c r="A17" s="239" t="s">
        <v>380</v>
      </c>
      <c r="B17" s="240"/>
      <c r="C17" s="240"/>
      <c r="D17" s="240"/>
      <c r="E17" s="241"/>
    </row>
    <row r="18" spans="1:6" ht="18" thickBot="1" x14ac:dyDescent="0.35">
      <c r="A18" s="242" t="s">
        <v>344</v>
      </c>
      <c r="B18" s="243"/>
      <c r="C18" s="243"/>
      <c r="D18" s="243"/>
      <c r="E18" s="244"/>
    </row>
    <row r="19" spans="1:6" x14ac:dyDescent="0.25">
      <c r="A19" s="6"/>
      <c r="B19" s="6"/>
      <c r="C19" s="6"/>
      <c r="D19" s="6"/>
      <c r="E19" s="6"/>
    </row>
    <row r="20" spans="1:6" x14ac:dyDescent="0.25">
      <c r="A20" s="6"/>
      <c r="B20" s="230">
        <v>1</v>
      </c>
      <c r="C20" s="230">
        <v>2</v>
      </c>
      <c r="D20" s="230">
        <v>3</v>
      </c>
      <c r="E20" s="230">
        <v>4</v>
      </c>
    </row>
    <row r="21" spans="1:6" ht="15.6" x14ac:dyDescent="0.3">
      <c r="A21" s="64" t="s">
        <v>1</v>
      </c>
      <c r="B21" s="109" t="s">
        <v>20</v>
      </c>
      <c r="C21" s="111" t="s">
        <v>21</v>
      </c>
      <c r="D21" s="109" t="s">
        <v>22</v>
      </c>
      <c r="E21" s="113" t="s">
        <v>23</v>
      </c>
      <c r="F21" s="9"/>
    </row>
    <row r="22" spans="1:6" ht="15.6" x14ac:dyDescent="0.3">
      <c r="A22" s="65"/>
      <c r="B22" s="110" t="s">
        <v>19</v>
      </c>
      <c r="C22" s="112" t="s">
        <v>19</v>
      </c>
      <c r="D22" s="110" t="s">
        <v>19</v>
      </c>
      <c r="E22" s="114" t="s">
        <v>19</v>
      </c>
      <c r="F22" s="9"/>
    </row>
    <row r="23" spans="1:6" ht="15" x14ac:dyDescent="0.25">
      <c r="A23" s="70" t="s">
        <v>79</v>
      </c>
      <c r="B23" s="122"/>
      <c r="C23" s="122"/>
      <c r="D23" s="122"/>
      <c r="E23" s="122"/>
      <c r="F23" s="9"/>
    </row>
    <row r="24" spans="1:6" ht="15" x14ac:dyDescent="0.25">
      <c r="A24" s="70" t="s">
        <v>273</v>
      </c>
      <c r="B24" s="122"/>
      <c r="C24" s="122"/>
      <c r="D24" s="122"/>
      <c r="E24" s="122"/>
      <c r="F24" s="9"/>
    </row>
    <row r="25" spans="1:6" ht="15" x14ac:dyDescent="0.25">
      <c r="A25" s="70" t="s">
        <v>274</v>
      </c>
      <c r="B25" s="122"/>
      <c r="C25" s="122"/>
      <c r="D25" s="122"/>
      <c r="E25" s="122"/>
      <c r="F25" s="9"/>
    </row>
    <row r="26" spans="1:6" ht="15" x14ac:dyDescent="0.25">
      <c r="A26" s="70" t="s">
        <v>275</v>
      </c>
      <c r="B26" s="122"/>
      <c r="C26" s="122"/>
      <c r="D26" s="122"/>
      <c r="E26" s="122"/>
      <c r="F26" s="9"/>
    </row>
    <row r="27" spans="1:6" ht="15" x14ac:dyDescent="0.25">
      <c r="A27" s="70" t="s">
        <v>276</v>
      </c>
      <c r="B27" s="122"/>
      <c r="C27" s="122"/>
      <c r="D27" s="122"/>
      <c r="E27" s="122"/>
      <c r="F27" s="9"/>
    </row>
    <row r="28" spans="1:6" ht="15" x14ac:dyDescent="0.25">
      <c r="A28" s="70" t="s">
        <v>277</v>
      </c>
      <c r="B28" s="122"/>
      <c r="C28" s="122"/>
      <c r="D28" s="122"/>
      <c r="E28" s="122"/>
      <c r="F28" s="9"/>
    </row>
    <row r="29" spans="1:6" ht="15" x14ac:dyDescent="0.25">
      <c r="A29" s="70" t="s">
        <v>278</v>
      </c>
      <c r="B29" s="60"/>
      <c r="C29" s="60"/>
      <c r="D29" s="60"/>
      <c r="E29" s="122"/>
      <c r="F29" s="9"/>
    </row>
    <row r="30" spans="1:6" ht="15" x14ac:dyDescent="0.25">
      <c r="A30" s="70" t="s">
        <v>279</v>
      </c>
      <c r="B30" s="60"/>
      <c r="C30" s="60"/>
      <c r="D30" s="60"/>
      <c r="E30" s="122"/>
      <c r="F30" s="9"/>
    </row>
    <row r="31" spans="1:6" ht="15.6" x14ac:dyDescent="0.3">
      <c r="A31" s="72" t="s">
        <v>139</v>
      </c>
      <c r="B31" s="124"/>
      <c r="C31" s="124"/>
      <c r="D31" s="124"/>
      <c r="E31" s="124"/>
      <c r="F31" s="9"/>
    </row>
    <row r="32" spans="1:6" ht="15" x14ac:dyDescent="0.25">
      <c r="A32" s="70" t="s">
        <v>396</v>
      </c>
      <c r="B32" s="153"/>
      <c r="C32" s="153"/>
      <c r="D32" s="153"/>
      <c r="E32" s="153"/>
      <c r="F32" s="9"/>
    </row>
    <row r="33" spans="1:18" ht="15" x14ac:dyDescent="0.25">
      <c r="A33" s="70" t="s">
        <v>175</v>
      </c>
      <c r="B33" s="231"/>
      <c r="C33" s="231"/>
      <c r="D33" s="231"/>
      <c r="E33" s="231"/>
      <c r="F33" s="9"/>
    </row>
    <row r="34" spans="1:18" ht="15.6" x14ac:dyDescent="0.3">
      <c r="A34" s="72" t="s">
        <v>235</v>
      </c>
      <c r="B34" s="123"/>
      <c r="C34" s="123"/>
      <c r="D34" s="123"/>
      <c r="E34" s="123"/>
      <c r="F34" s="9"/>
    </row>
    <row r="35" spans="1:18" ht="15" x14ac:dyDescent="0.25">
      <c r="A35" s="70" t="s">
        <v>214</v>
      </c>
      <c r="B35" s="122"/>
      <c r="C35" s="122"/>
      <c r="D35" s="122"/>
      <c r="E35" s="122"/>
      <c r="F35" s="9"/>
    </row>
    <row r="36" spans="1:18" ht="15.6" x14ac:dyDescent="0.3">
      <c r="A36" s="72" t="s">
        <v>140</v>
      </c>
      <c r="B36" s="124"/>
      <c r="C36" s="14"/>
      <c r="D36" s="6"/>
      <c r="E36" s="6"/>
    </row>
    <row r="37" spans="1:18" ht="15.6" x14ac:dyDescent="0.3">
      <c r="A37" s="72" t="s">
        <v>179</v>
      </c>
      <c r="B37" s="123"/>
      <c r="C37" s="14"/>
      <c r="D37" s="6"/>
      <c r="E37" s="6"/>
      <c r="G37" s="209">
        <f>-B37</f>
        <v>0</v>
      </c>
      <c r="H37" s="209">
        <f>+B31</f>
        <v>0</v>
      </c>
      <c r="I37" s="209">
        <f>+C31</f>
        <v>0</v>
      </c>
      <c r="J37" s="209">
        <f>+D31</f>
        <v>0</v>
      </c>
      <c r="K37" s="209">
        <f>+E31</f>
        <v>0</v>
      </c>
      <c r="L37" s="210"/>
      <c r="M37" s="210"/>
      <c r="N37" s="210"/>
      <c r="O37" s="210"/>
      <c r="P37" s="210"/>
      <c r="Q37" s="210"/>
      <c r="R37" s="210"/>
    </row>
    <row r="38" spans="1:18" ht="15.6" x14ac:dyDescent="0.3">
      <c r="A38" s="25"/>
      <c r="B38" s="156"/>
      <c r="C38" s="14"/>
      <c r="D38" s="6"/>
      <c r="E38" s="232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</row>
    <row r="39" spans="1:18" ht="15.6" x14ac:dyDescent="0.3">
      <c r="A39" s="64"/>
      <c r="B39" s="157"/>
      <c r="C39" s="66" t="s">
        <v>149</v>
      </c>
      <c r="D39" s="6"/>
      <c r="E39" s="19">
        <f>-B13</f>
        <v>0</v>
      </c>
      <c r="F39" s="3">
        <f>B31</f>
        <v>0</v>
      </c>
      <c r="G39" s="3">
        <f t="shared" ref="G39:I39" si="0">C31</f>
        <v>0</v>
      </c>
      <c r="H39" s="3">
        <f t="shared" si="0"/>
        <v>0</v>
      </c>
      <c r="I39" s="3">
        <f t="shared" si="0"/>
        <v>0</v>
      </c>
    </row>
    <row r="40" spans="1:18" ht="15.6" x14ac:dyDescent="0.3">
      <c r="A40" s="159" t="s">
        <v>145</v>
      </c>
      <c r="B40" s="158" t="s">
        <v>105</v>
      </c>
      <c r="C40" s="67" t="s">
        <v>257</v>
      </c>
      <c r="D40" s="6"/>
      <c r="E40" s="6"/>
    </row>
    <row r="41" spans="1:18" ht="15.6" x14ac:dyDescent="0.3">
      <c r="A41" s="72" t="s">
        <v>243</v>
      </c>
      <c r="B41" s="123"/>
      <c r="C41" s="81" t="str">
        <f>IF(B41&gt;0,"SI","NO")</f>
        <v>NO</v>
      </c>
      <c r="D41" s="6"/>
      <c r="E41" s="6"/>
    </row>
    <row r="42" spans="1:18" ht="15.6" x14ac:dyDescent="0.3">
      <c r="A42" s="72" t="s">
        <v>174</v>
      </c>
      <c r="B42" s="152"/>
      <c r="C42" s="81" t="str">
        <f>IF(B42&gt;1,"SI","NO")</f>
        <v>NO</v>
      </c>
      <c r="D42" s="6"/>
      <c r="E42" s="6"/>
    </row>
    <row r="43" spans="1:18" ht="15.6" x14ac:dyDescent="0.3">
      <c r="A43" s="72" t="s">
        <v>141</v>
      </c>
      <c r="B43" s="138"/>
      <c r="C43" s="81" t="str">
        <f>IF(B43&gt;E13,"SI","NO")</f>
        <v>NO</v>
      </c>
      <c r="D43" s="6"/>
      <c r="E43" s="6"/>
    </row>
    <row r="44" spans="1:18" ht="15.6" x14ac:dyDescent="0.3">
      <c r="A44" s="72" t="s">
        <v>236</v>
      </c>
      <c r="B44" s="155"/>
      <c r="C44" s="81" t="str">
        <f>IF(B44&gt;'PARAMETROS '!B88,"NO","SI&lt;4")</f>
        <v>SI&lt;4</v>
      </c>
      <c r="D44" s="6"/>
      <c r="E44" s="6"/>
    </row>
    <row r="45" spans="1:18" x14ac:dyDescent="0.25">
      <c r="A45" s="11"/>
      <c r="B45" s="6"/>
      <c r="C45" s="6"/>
      <c r="D45" s="6"/>
      <c r="E45" s="6"/>
    </row>
    <row r="46" spans="1:18" x14ac:dyDescent="0.25">
      <c r="A46" s="207"/>
      <c r="B46" s="208"/>
      <c r="C46" s="208"/>
      <c r="D46" s="208"/>
      <c r="E46" s="208"/>
    </row>
    <row r="47" spans="1:18" ht="13.8" thickBot="1" x14ac:dyDescent="0.3">
      <c r="A47" s="11"/>
      <c r="B47" s="6"/>
      <c r="C47" s="6"/>
      <c r="D47" s="6"/>
      <c r="E47" s="6"/>
    </row>
    <row r="48" spans="1:18" ht="17.399999999999999" x14ac:dyDescent="0.3">
      <c r="A48" s="260" t="s">
        <v>0</v>
      </c>
      <c r="B48" s="261"/>
      <c r="C48" s="261"/>
      <c r="D48" s="261"/>
      <c r="E48" s="262"/>
    </row>
    <row r="49" spans="1:6" ht="17.399999999999999" x14ac:dyDescent="0.3">
      <c r="A49" s="239" t="s">
        <v>379</v>
      </c>
      <c r="B49" s="240"/>
      <c r="C49" s="240"/>
      <c r="D49" s="240"/>
      <c r="E49" s="241"/>
      <c r="F49" s="5"/>
    </row>
    <row r="50" spans="1:6" ht="18" thickBot="1" x14ac:dyDescent="0.35">
      <c r="A50" s="242" t="s">
        <v>344</v>
      </c>
      <c r="B50" s="243"/>
      <c r="C50" s="243"/>
      <c r="D50" s="243"/>
      <c r="E50" s="244"/>
      <c r="F50" s="4"/>
    </row>
    <row r="51" spans="1:6" x14ac:dyDescent="0.25">
      <c r="A51" s="6"/>
      <c r="B51" s="6"/>
      <c r="C51" s="6"/>
      <c r="D51" s="6"/>
      <c r="E51" s="6"/>
    </row>
    <row r="52" spans="1:6" x14ac:dyDescent="0.25">
      <c r="A52" s="6"/>
      <c r="B52" s="54">
        <v>1</v>
      </c>
      <c r="C52" s="54">
        <v>2</v>
      </c>
      <c r="D52" s="54">
        <v>3</v>
      </c>
      <c r="E52" s="54">
        <v>4</v>
      </c>
    </row>
    <row r="53" spans="1:6" ht="15.6" x14ac:dyDescent="0.3">
      <c r="A53" s="64" t="s">
        <v>1</v>
      </c>
      <c r="B53" s="66" t="s">
        <v>20</v>
      </c>
      <c r="C53" s="68" t="s">
        <v>21</v>
      </c>
      <c r="D53" s="66" t="s">
        <v>22</v>
      </c>
      <c r="E53" s="94" t="s">
        <v>23</v>
      </c>
    </row>
    <row r="54" spans="1:6" ht="15.6" x14ac:dyDescent="0.3">
      <c r="A54" s="65"/>
      <c r="B54" s="67" t="s">
        <v>19</v>
      </c>
      <c r="C54" s="69" t="s">
        <v>19</v>
      </c>
      <c r="D54" s="67" t="s">
        <v>19</v>
      </c>
      <c r="E54" s="95" t="s">
        <v>19</v>
      </c>
    </row>
    <row r="55" spans="1:6" ht="15" x14ac:dyDescent="0.25">
      <c r="A55" s="70" t="s">
        <v>79</v>
      </c>
      <c r="B55" s="122"/>
      <c r="C55" s="122"/>
      <c r="D55" s="122"/>
      <c r="E55" s="122"/>
    </row>
    <row r="56" spans="1:6" ht="15" x14ac:dyDescent="0.25">
      <c r="A56" s="70" t="s">
        <v>273</v>
      </c>
      <c r="B56" s="122"/>
      <c r="C56" s="122"/>
      <c r="D56" s="122"/>
      <c r="E56" s="122"/>
    </row>
    <row r="57" spans="1:6" ht="15" x14ac:dyDescent="0.25">
      <c r="A57" s="70" t="s">
        <v>274</v>
      </c>
      <c r="B57" s="122"/>
      <c r="C57" s="122"/>
      <c r="D57" s="122"/>
      <c r="E57" s="122"/>
    </row>
    <row r="58" spans="1:6" ht="15" x14ac:dyDescent="0.25">
      <c r="A58" s="70" t="s">
        <v>275</v>
      </c>
      <c r="B58" s="122"/>
      <c r="C58" s="122"/>
      <c r="D58" s="122"/>
      <c r="E58" s="122"/>
    </row>
    <row r="59" spans="1:6" ht="15" x14ac:dyDescent="0.25">
      <c r="A59" s="70" t="s">
        <v>276</v>
      </c>
      <c r="B59" s="122"/>
      <c r="C59" s="122"/>
      <c r="D59" s="122"/>
      <c r="E59" s="122"/>
    </row>
    <row r="60" spans="1:6" ht="15" x14ac:dyDescent="0.25">
      <c r="A60" s="70" t="s">
        <v>277</v>
      </c>
      <c r="B60" s="122"/>
      <c r="C60" s="122"/>
      <c r="D60" s="122"/>
      <c r="E60" s="122"/>
    </row>
    <row r="61" spans="1:6" ht="15" x14ac:dyDescent="0.25">
      <c r="A61" s="70" t="s">
        <v>381</v>
      </c>
      <c r="B61" s="122"/>
      <c r="C61" s="122"/>
      <c r="D61" s="122"/>
      <c r="E61" s="122"/>
    </row>
    <row r="62" spans="1:6" ht="15" x14ac:dyDescent="0.25">
      <c r="A62" s="70" t="s">
        <v>382</v>
      </c>
      <c r="B62" s="122"/>
      <c r="C62" s="122"/>
      <c r="D62" s="122"/>
      <c r="E62" s="122"/>
      <c r="F62" s="3"/>
    </row>
    <row r="63" spans="1:6" ht="15" x14ac:dyDescent="0.25">
      <c r="A63" s="70" t="s">
        <v>278</v>
      </c>
      <c r="B63" s="122"/>
      <c r="C63" s="122"/>
      <c r="D63" s="122"/>
      <c r="E63" s="122"/>
    </row>
    <row r="64" spans="1:6" ht="15" x14ac:dyDescent="0.25">
      <c r="A64" s="70" t="s">
        <v>279</v>
      </c>
      <c r="B64" s="122"/>
      <c r="C64" s="122"/>
      <c r="D64" s="122"/>
      <c r="E64" s="122"/>
    </row>
    <row r="65" spans="1:5" ht="15.6" x14ac:dyDescent="0.3">
      <c r="A65" s="72" t="s">
        <v>139</v>
      </c>
      <c r="B65" s="124"/>
      <c r="C65" s="124"/>
      <c r="D65" s="124"/>
      <c r="E65" s="124"/>
    </row>
    <row r="66" spans="1:5" ht="15" x14ac:dyDescent="0.25">
      <c r="A66" s="70" t="s">
        <v>383</v>
      </c>
      <c r="B66" s="153"/>
      <c r="C66" s="153"/>
      <c r="D66" s="153"/>
      <c r="E66" s="153"/>
    </row>
    <row r="67" spans="1:5" ht="15" x14ac:dyDescent="0.25">
      <c r="A67" s="70" t="s">
        <v>384</v>
      </c>
      <c r="B67" s="154"/>
      <c r="C67" s="154"/>
      <c r="D67" s="154"/>
      <c r="E67" s="154"/>
    </row>
    <row r="68" spans="1:5" ht="15.6" x14ac:dyDescent="0.3">
      <c r="A68" s="72" t="s">
        <v>235</v>
      </c>
      <c r="B68" s="123"/>
      <c r="C68" s="123"/>
      <c r="D68" s="123"/>
      <c r="E68" s="123"/>
    </row>
    <row r="69" spans="1:5" ht="15" x14ac:dyDescent="0.25">
      <c r="A69" s="70" t="s">
        <v>214</v>
      </c>
      <c r="B69" s="122"/>
      <c r="C69" s="122"/>
      <c r="D69" s="122"/>
      <c r="E69" s="122"/>
    </row>
    <row r="70" spans="1:5" ht="15.6" x14ac:dyDescent="0.3">
      <c r="A70" s="72" t="s">
        <v>140</v>
      </c>
      <c r="B70" s="124"/>
      <c r="C70" s="14"/>
      <c r="D70" s="6"/>
      <c r="E70" s="6"/>
    </row>
    <row r="71" spans="1:5" ht="15.6" x14ac:dyDescent="0.3">
      <c r="A71" s="72" t="s">
        <v>385</v>
      </c>
      <c r="B71" s="123"/>
      <c r="C71" s="14"/>
      <c r="D71" s="6"/>
      <c r="E71" s="6"/>
    </row>
    <row r="72" spans="1:5" ht="15.6" x14ac:dyDescent="0.3">
      <c r="A72" s="25"/>
      <c r="B72" s="156"/>
      <c r="C72" s="14"/>
      <c r="D72" s="6"/>
      <c r="E72" s="6"/>
    </row>
    <row r="73" spans="1:5" ht="15.6" x14ac:dyDescent="0.3">
      <c r="A73" s="64"/>
      <c r="B73" s="157"/>
      <c r="C73" s="66" t="s">
        <v>149</v>
      </c>
      <c r="D73" s="6"/>
      <c r="E73" s="6"/>
    </row>
    <row r="74" spans="1:5" ht="15.6" x14ac:dyDescent="0.3">
      <c r="A74" s="159" t="s">
        <v>145</v>
      </c>
      <c r="B74" s="158" t="s">
        <v>105</v>
      </c>
      <c r="C74" s="67" t="s">
        <v>257</v>
      </c>
      <c r="D74" s="6"/>
      <c r="E74" s="6"/>
    </row>
    <row r="75" spans="1:5" ht="15.6" x14ac:dyDescent="0.3">
      <c r="A75" s="72" t="s">
        <v>243</v>
      </c>
      <c r="B75" s="123"/>
      <c r="C75" s="81" t="str">
        <f>IF(B75&gt;0,"SI","NO")</f>
        <v>NO</v>
      </c>
      <c r="D75" s="6"/>
      <c r="E75" s="6"/>
    </row>
    <row r="76" spans="1:5" x14ac:dyDescent="0.25">
      <c r="A76" s="6"/>
      <c r="B76" s="6"/>
      <c r="C76" s="6"/>
      <c r="D76" s="6"/>
      <c r="E76" s="6"/>
    </row>
    <row r="77" spans="1:5" x14ac:dyDescent="0.25">
      <c r="A77" s="211"/>
      <c r="B77" s="211"/>
      <c r="C77" s="211"/>
      <c r="D77" s="211"/>
      <c r="E77" s="211"/>
    </row>
    <row r="78" spans="1:5" ht="13.8" thickBot="1" x14ac:dyDescent="0.3">
      <c r="A78" s="6"/>
      <c r="B78" s="6"/>
      <c r="C78" s="6"/>
      <c r="D78" s="6"/>
      <c r="E78" s="6"/>
    </row>
    <row r="79" spans="1:5" ht="17.399999999999999" x14ac:dyDescent="0.3">
      <c r="A79" s="260" t="s">
        <v>0</v>
      </c>
      <c r="B79" s="261"/>
      <c r="C79" s="261"/>
      <c r="D79" s="261"/>
      <c r="E79" s="262"/>
    </row>
    <row r="80" spans="1:5" ht="17.399999999999999" x14ac:dyDescent="0.3">
      <c r="A80" s="239" t="s">
        <v>386</v>
      </c>
      <c r="B80" s="240"/>
      <c r="C80" s="240"/>
      <c r="D80" s="240"/>
      <c r="E80" s="241"/>
    </row>
    <row r="81" spans="1:5" ht="18" thickBot="1" x14ac:dyDescent="0.35">
      <c r="A81" s="242" t="s">
        <v>344</v>
      </c>
      <c r="B81" s="243"/>
      <c r="C81" s="243"/>
      <c r="D81" s="243"/>
      <c r="E81" s="244"/>
    </row>
    <row r="82" spans="1:5" x14ac:dyDescent="0.25">
      <c r="A82" s="6"/>
      <c r="B82" s="6"/>
      <c r="C82" s="6"/>
      <c r="D82" s="6"/>
      <c r="E82" s="6"/>
    </row>
    <row r="83" spans="1:5" x14ac:dyDescent="0.25">
      <c r="A83" s="6"/>
      <c r="B83" s="54">
        <v>1</v>
      </c>
      <c r="C83" s="54">
        <v>2</v>
      </c>
      <c r="D83" s="54">
        <v>3</v>
      </c>
      <c r="E83" s="54">
        <v>4</v>
      </c>
    </row>
    <row r="84" spans="1:5" ht="15.6" x14ac:dyDescent="0.3">
      <c r="A84" s="64" t="s">
        <v>1</v>
      </c>
      <c r="B84" s="66" t="s">
        <v>20</v>
      </c>
      <c r="C84" s="68" t="s">
        <v>21</v>
      </c>
      <c r="D84" s="66" t="s">
        <v>22</v>
      </c>
      <c r="E84" s="94" t="s">
        <v>23</v>
      </c>
    </row>
    <row r="85" spans="1:5" ht="15.6" x14ac:dyDescent="0.3">
      <c r="A85" s="65"/>
      <c r="B85" s="67" t="s">
        <v>19</v>
      </c>
      <c r="C85" s="69" t="s">
        <v>19</v>
      </c>
      <c r="D85" s="67" t="s">
        <v>19</v>
      </c>
      <c r="E85" s="95" t="s">
        <v>19</v>
      </c>
    </row>
    <row r="86" spans="1:5" ht="15" x14ac:dyDescent="0.25">
      <c r="A86" s="70" t="s">
        <v>79</v>
      </c>
      <c r="B86" s="122"/>
      <c r="C86" s="122"/>
      <c r="D86" s="122"/>
      <c r="E86" s="122"/>
    </row>
    <row r="87" spans="1:5" ht="15" x14ac:dyDescent="0.25">
      <c r="A87" s="70" t="s">
        <v>273</v>
      </c>
      <c r="B87" s="122"/>
      <c r="C87" s="122"/>
      <c r="D87" s="122"/>
      <c r="E87" s="122"/>
    </row>
    <row r="88" spans="1:5" ht="15" x14ac:dyDescent="0.25">
      <c r="A88" s="70" t="s">
        <v>274</v>
      </c>
      <c r="B88" s="122"/>
      <c r="C88" s="122"/>
      <c r="D88" s="122"/>
      <c r="E88" s="122"/>
    </row>
    <row r="89" spans="1:5" ht="15" x14ac:dyDescent="0.25">
      <c r="A89" s="70" t="s">
        <v>275</v>
      </c>
      <c r="B89" s="122"/>
      <c r="C89" s="122"/>
      <c r="D89" s="122"/>
      <c r="E89" s="122"/>
    </row>
    <row r="90" spans="1:5" ht="15" x14ac:dyDescent="0.25">
      <c r="A90" s="70" t="s">
        <v>276</v>
      </c>
      <c r="B90" s="122"/>
      <c r="C90" s="122"/>
      <c r="D90" s="122"/>
      <c r="E90" s="122"/>
    </row>
    <row r="91" spans="1:5" ht="15" x14ac:dyDescent="0.25">
      <c r="A91" s="70" t="s">
        <v>277</v>
      </c>
      <c r="B91" s="122"/>
      <c r="C91" s="122"/>
      <c r="D91" s="122"/>
      <c r="E91" s="122"/>
    </row>
    <row r="92" spans="1:5" ht="15" x14ac:dyDescent="0.25">
      <c r="A92" s="70" t="s">
        <v>278</v>
      </c>
      <c r="B92" s="233"/>
      <c r="C92" s="233"/>
      <c r="D92" s="233"/>
      <c r="E92" s="233"/>
    </row>
    <row r="93" spans="1:5" ht="15" x14ac:dyDescent="0.25">
      <c r="A93" s="70" t="s">
        <v>279</v>
      </c>
      <c r="B93" s="233"/>
      <c r="C93" s="233"/>
      <c r="D93" s="233"/>
      <c r="E93" s="233"/>
    </row>
    <row r="94" spans="1:5" ht="15.6" x14ac:dyDescent="0.3">
      <c r="A94" s="72" t="s">
        <v>139</v>
      </c>
      <c r="B94" s="124"/>
      <c r="C94" s="124"/>
      <c r="D94" s="124"/>
      <c r="E94" s="124"/>
    </row>
    <row r="95" spans="1:5" ht="15" x14ac:dyDescent="0.25">
      <c r="A95" s="70" t="s">
        <v>383</v>
      </c>
      <c r="B95" s="153"/>
      <c r="C95" s="153"/>
      <c r="D95" s="153"/>
      <c r="E95" s="153"/>
    </row>
    <row r="96" spans="1:5" ht="15" x14ac:dyDescent="0.25">
      <c r="A96" s="70" t="s">
        <v>384</v>
      </c>
      <c r="B96" s="154"/>
      <c r="C96" s="154"/>
      <c r="D96" s="154"/>
      <c r="E96" s="154"/>
    </row>
    <row r="97" spans="1:6" ht="15.6" x14ac:dyDescent="0.3">
      <c r="A97" s="72" t="s">
        <v>235</v>
      </c>
      <c r="B97" s="123"/>
      <c r="C97" s="123"/>
      <c r="D97" s="123"/>
      <c r="E97" s="123"/>
    </row>
    <row r="98" spans="1:6" ht="15" x14ac:dyDescent="0.25">
      <c r="A98" s="70" t="s">
        <v>214</v>
      </c>
      <c r="B98" s="122"/>
      <c r="C98" s="122"/>
      <c r="D98" s="122"/>
      <c r="E98" s="122"/>
    </row>
    <row r="99" spans="1:6" ht="15.6" x14ac:dyDescent="0.3">
      <c r="A99" s="72" t="s">
        <v>140</v>
      </c>
      <c r="B99" s="124"/>
      <c r="C99" s="14"/>
      <c r="D99" s="6"/>
      <c r="E99" s="6"/>
    </row>
    <row r="100" spans="1:6" ht="15.6" x14ac:dyDescent="0.3">
      <c r="A100" s="72" t="s">
        <v>385</v>
      </c>
      <c r="B100" s="123"/>
      <c r="C100" s="14"/>
      <c r="D100" s="6"/>
      <c r="E100" s="6"/>
    </row>
    <row r="101" spans="1:6" ht="15.6" x14ac:dyDescent="0.3">
      <c r="A101" s="25"/>
      <c r="B101" s="156"/>
      <c r="C101" s="14"/>
      <c r="D101" s="6"/>
      <c r="E101" s="6"/>
    </row>
    <row r="102" spans="1:6" ht="15.6" x14ac:dyDescent="0.3">
      <c r="A102" s="64"/>
      <c r="B102" s="157"/>
      <c r="C102" s="66" t="s">
        <v>149</v>
      </c>
      <c r="D102" s="6"/>
      <c r="E102" s="6"/>
    </row>
    <row r="103" spans="1:6" ht="15.6" x14ac:dyDescent="0.3">
      <c r="A103" s="159" t="s">
        <v>145</v>
      </c>
      <c r="B103" s="158" t="s">
        <v>105</v>
      </c>
      <c r="C103" s="67" t="s">
        <v>257</v>
      </c>
      <c r="D103" s="6"/>
      <c r="E103" s="6"/>
    </row>
    <row r="104" spans="1:6" ht="15.6" x14ac:dyDescent="0.3">
      <c r="A104" s="72" t="s">
        <v>387</v>
      </c>
      <c r="B104" s="222"/>
      <c r="C104" s="81" t="str">
        <f>IF(B104&gt;0,"SI","NO")</f>
        <v>NO</v>
      </c>
      <c r="D104" s="6"/>
      <c r="E104" s="6"/>
    </row>
    <row r="105" spans="1:6" x14ac:dyDescent="0.25">
      <c r="A105" s="6"/>
      <c r="B105" s="6"/>
      <c r="C105" s="6"/>
      <c r="D105" s="6"/>
      <c r="E105" s="6"/>
    </row>
    <row r="106" spans="1:6" ht="15.6" x14ac:dyDescent="0.3">
      <c r="A106" s="259" t="s">
        <v>388</v>
      </c>
      <c r="B106" s="259"/>
      <c r="C106" s="259"/>
      <c r="D106" s="259"/>
      <c r="E106" s="259"/>
    </row>
    <row r="107" spans="1:6" x14ac:dyDescent="0.25">
      <c r="A107" s="6"/>
      <c r="B107" s="54">
        <v>1</v>
      </c>
      <c r="C107" s="54">
        <v>2</v>
      </c>
      <c r="D107" s="54">
        <v>3</v>
      </c>
      <c r="E107" s="54">
        <v>4</v>
      </c>
    </row>
    <row r="108" spans="1:6" ht="15" x14ac:dyDescent="0.25">
      <c r="A108" s="213" t="s">
        <v>165</v>
      </c>
      <c r="B108" s="215"/>
      <c r="C108" s="215"/>
      <c r="D108" s="215"/>
      <c r="E108" s="215"/>
    </row>
    <row r="109" spans="1:6" ht="15" x14ac:dyDescent="0.25">
      <c r="A109" s="213" t="s">
        <v>389</v>
      </c>
      <c r="B109" s="214"/>
      <c r="C109" s="214"/>
      <c r="D109" s="214"/>
      <c r="E109" s="214"/>
    </row>
    <row r="110" spans="1:6" ht="15" x14ac:dyDescent="0.25">
      <c r="A110" s="213" t="s">
        <v>390</v>
      </c>
      <c r="B110" s="216"/>
      <c r="C110" s="216"/>
      <c r="D110" s="216"/>
      <c r="E110" s="216"/>
    </row>
    <row r="111" spans="1:6" ht="15" x14ac:dyDescent="0.25">
      <c r="A111" s="213" t="s">
        <v>391</v>
      </c>
      <c r="B111" s="214"/>
      <c r="C111" s="214"/>
      <c r="D111" s="214"/>
      <c r="E111" s="214"/>
      <c r="F111" s="217"/>
    </row>
    <row r="112" spans="1:6" ht="15" x14ac:dyDescent="0.25">
      <c r="A112" s="213" t="s">
        <v>392</v>
      </c>
      <c r="B112" s="218"/>
      <c r="C112" s="218"/>
      <c r="D112" s="218"/>
      <c r="E112" s="218"/>
    </row>
    <row r="113" spans="1:5" ht="15" x14ac:dyDescent="0.25">
      <c r="A113" s="213" t="s">
        <v>393</v>
      </c>
      <c r="B113" s="216"/>
      <c r="C113" s="216"/>
      <c r="D113" s="216"/>
      <c r="E113" s="216"/>
    </row>
    <row r="114" spans="1:5" ht="15" x14ac:dyDescent="0.25">
      <c r="A114" s="213" t="s">
        <v>394</v>
      </c>
      <c r="B114" s="216"/>
      <c r="C114" s="216"/>
      <c r="D114" s="216"/>
      <c r="E114" s="216"/>
    </row>
    <row r="115" spans="1:5" ht="15.6" x14ac:dyDescent="0.3">
      <c r="A115" s="88" t="s">
        <v>388</v>
      </c>
      <c r="B115" s="219"/>
      <c r="C115" s="212"/>
      <c r="D115" s="212"/>
      <c r="E115" s="212"/>
    </row>
    <row r="116" spans="1:5" x14ac:dyDescent="0.25">
      <c r="A116" s="6"/>
      <c r="B116" s="6"/>
      <c r="C116" s="6"/>
      <c r="D116" s="6"/>
      <c r="E116" s="6"/>
    </row>
    <row r="117" spans="1:5" ht="15.6" x14ac:dyDescent="0.3">
      <c r="A117" s="88" t="s">
        <v>395</v>
      </c>
      <c r="B117" s="219"/>
      <c r="C117" s="6"/>
      <c r="D117" s="6"/>
      <c r="E117" s="6"/>
    </row>
    <row r="118" spans="1:5" x14ac:dyDescent="0.25">
      <c r="A118" s="6"/>
      <c r="B118" s="6"/>
      <c r="C118" s="6"/>
      <c r="D118" s="6"/>
      <c r="E118" s="6"/>
    </row>
    <row r="119" spans="1:5" x14ac:dyDescent="0.25">
      <c r="A119" s="6"/>
      <c r="B119" s="6"/>
      <c r="C119" s="6"/>
      <c r="D119" s="6"/>
      <c r="E119" s="6"/>
    </row>
    <row r="120" spans="1:5" ht="17.399999999999999" x14ac:dyDescent="0.3">
      <c r="A120" s="46" t="s">
        <v>400</v>
      </c>
      <c r="B120" s="6"/>
      <c r="C120" s="6"/>
      <c r="D120" s="6"/>
      <c r="E120" s="6"/>
    </row>
    <row r="121" spans="1:5" x14ac:dyDescent="0.25">
      <c r="A121" s="6"/>
      <c r="B121" s="6"/>
      <c r="C121" s="6"/>
      <c r="D121" s="6"/>
      <c r="E121" s="6"/>
    </row>
    <row r="122" spans="1:5" x14ac:dyDescent="0.25">
      <c r="A122" s="6"/>
      <c r="B122" s="6"/>
      <c r="C122" s="6"/>
      <c r="D122" s="6"/>
      <c r="E122" s="6"/>
    </row>
    <row r="123" spans="1:5" x14ac:dyDescent="0.25">
      <c r="A123" s="6"/>
      <c r="B123" s="6"/>
      <c r="C123" s="6"/>
      <c r="D123" s="6"/>
      <c r="E123" s="6"/>
    </row>
    <row r="124" spans="1:5" x14ac:dyDescent="0.25">
      <c r="A124" s="6"/>
      <c r="B124" s="6"/>
      <c r="C124" s="6"/>
      <c r="D124" s="6"/>
      <c r="E124" s="6"/>
    </row>
    <row r="125" spans="1:5" x14ac:dyDescent="0.25">
      <c r="A125" s="6"/>
      <c r="B125" s="6"/>
      <c r="C125" s="6"/>
      <c r="D125" s="6"/>
      <c r="E125" s="6"/>
    </row>
    <row r="126" spans="1:5" x14ac:dyDescent="0.25">
      <c r="A126" s="6"/>
      <c r="B126" s="6"/>
      <c r="C126" s="6"/>
      <c r="D126" s="6"/>
      <c r="E126" s="6"/>
    </row>
    <row r="127" spans="1:5" x14ac:dyDescent="0.25">
      <c r="A127" s="6"/>
      <c r="B127" s="6"/>
      <c r="C127" s="6"/>
      <c r="D127" s="6"/>
      <c r="E127" s="6"/>
    </row>
    <row r="128" spans="1:5" x14ac:dyDescent="0.25">
      <c r="A128" s="6"/>
      <c r="B128" s="6"/>
      <c r="C128" s="6"/>
      <c r="D128" s="6"/>
      <c r="E128" s="6"/>
    </row>
    <row r="129" spans="1:5" x14ac:dyDescent="0.25">
      <c r="A129" s="6"/>
      <c r="B129" s="6"/>
      <c r="C129" s="6"/>
      <c r="D129" s="6"/>
      <c r="E129" s="6"/>
    </row>
    <row r="130" spans="1:5" x14ac:dyDescent="0.25">
      <c r="A130" s="6"/>
      <c r="B130" s="6"/>
      <c r="C130" s="6"/>
      <c r="D130" s="6"/>
      <c r="E130" s="6"/>
    </row>
    <row r="131" spans="1:5" x14ac:dyDescent="0.25">
      <c r="A131" s="6"/>
      <c r="B131" s="6"/>
      <c r="C131" s="6"/>
      <c r="D131" s="6"/>
      <c r="E131" s="6"/>
    </row>
    <row r="132" spans="1:5" x14ac:dyDescent="0.25">
      <c r="A132" s="6"/>
      <c r="B132" s="6"/>
      <c r="C132" s="6"/>
      <c r="D132" s="6"/>
      <c r="E132" s="6"/>
    </row>
    <row r="133" spans="1:5" x14ac:dyDescent="0.25">
      <c r="A133" s="6"/>
      <c r="B133" s="6"/>
      <c r="C133" s="6"/>
      <c r="D133" s="6"/>
      <c r="E133" s="6"/>
    </row>
    <row r="134" spans="1:5" x14ac:dyDescent="0.25">
      <c r="A134" s="6"/>
      <c r="B134" s="6"/>
      <c r="C134" s="6"/>
      <c r="D134" s="6"/>
      <c r="E134" s="6"/>
    </row>
    <row r="135" spans="1:5" x14ac:dyDescent="0.25">
      <c r="A135" s="6"/>
      <c r="B135" s="6"/>
      <c r="C135" s="6"/>
      <c r="D135" s="6"/>
      <c r="E135" s="6"/>
    </row>
    <row r="136" spans="1:5" x14ac:dyDescent="0.25">
      <c r="A136" s="6"/>
      <c r="B136" s="6"/>
      <c r="C136" s="6"/>
      <c r="D136" s="6"/>
      <c r="E136" s="6"/>
    </row>
    <row r="137" spans="1:5" x14ac:dyDescent="0.25">
      <c r="A137" s="6"/>
      <c r="B137" s="6"/>
      <c r="C137" s="6"/>
      <c r="D137" s="6"/>
      <c r="E137" s="6"/>
    </row>
    <row r="138" spans="1:5" x14ac:dyDescent="0.25">
      <c r="A138" s="6"/>
      <c r="B138" s="6"/>
      <c r="C138" s="6"/>
      <c r="D138" s="6"/>
      <c r="E138" s="6"/>
    </row>
  </sheetData>
  <mergeCells count="14">
    <mergeCell ref="A18:E18"/>
    <mergeCell ref="A17:E17"/>
    <mergeCell ref="A1:E1"/>
    <mergeCell ref="A2:E2"/>
    <mergeCell ref="A4:E4"/>
    <mergeCell ref="A16:E16"/>
    <mergeCell ref="A3:E3"/>
    <mergeCell ref="A80:E80"/>
    <mergeCell ref="A81:E81"/>
    <mergeCell ref="A106:E106"/>
    <mergeCell ref="A48:E48"/>
    <mergeCell ref="A49:E49"/>
    <mergeCell ref="A50:E50"/>
    <mergeCell ref="A79:E79"/>
  </mergeCells>
  <phoneticPr fontId="0" type="noConversion"/>
  <printOptions horizontalCentered="1"/>
  <pageMargins left="0.39370078740157483" right="0.19685039370078741" top="0.98425196850393704" bottom="0" header="0" footer="0"/>
  <pageSetup paperSize="9" scale="85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PARAMETROS </vt:lpstr>
      <vt:lpstr>ANEXOS 1-4</vt:lpstr>
      <vt:lpstr>ANEXOS 5-10</vt:lpstr>
      <vt:lpstr>ANEXOS 11-14</vt:lpstr>
      <vt:lpstr>ANEXOS 15-21</vt:lpstr>
      <vt:lpstr>P y G</vt:lpstr>
      <vt:lpstr>CAP. DE TRABAJO</vt:lpstr>
      <vt:lpstr>COSTO DEL PROYECTO</vt:lpstr>
      <vt:lpstr>FNC, Kp , E INDICES DE EVAL.</vt:lpstr>
      <vt:lpstr>CAPAC.  DE PAGO Y SENSIBILIDAD</vt:lpstr>
      <vt:lpstr>PUNTO DE EQUILIBRIO</vt:lpstr>
      <vt:lpstr>GRAFICOS PUNTO EQUILIBRIO</vt:lpstr>
      <vt:lpstr>'ANEXOS 11-14'!Área_de_impresión</vt:lpstr>
      <vt:lpstr>'ANEXOS 1-4'!Área_de_impresión</vt:lpstr>
      <vt:lpstr>'ANEXOS 15-21'!Área_de_impresión</vt:lpstr>
      <vt:lpstr>'ANEXOS 5-10'!Área_de_impresión</vt:lpstr>
      <vt:lpstr>'CAP. DE TRABAJO'!Área_de_impresión</vt:lpstr>
      <vt:lpstr>'CAPAC.  DE PAGO Y SENSIBILIDAD'!Área_de_impresión</vt:lpstr>
      <vt:lpstr>'COSTO DEL PROYECTO'!Área_de_impresión</vt:lpstr>
      <vt:lpstr>'FNC, Kp , E INDICES DE EVAL.'!Área_de_impresión</vt:lpstr>
      <vt:lpstr>'P y G'!Área_de_impresión</vt:lpstr>
      <vt:lpstr>'PARAMETROS '!Área_de_impresión</vt:lpstr>
      <vt:lpstr>'PUNTO DE EQUILIBRIO'!Área_de_impresión</vt:lpstr>
    </vt:vector>
  </TitlesOfParts>
  <Company>SCF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SAENZ F</dc:creator>
  <cp:lastModifiedBy>CESAR CASTELLS</cp:lastModifiedBy>
  <cp:lastPrinted>2010-04-26T21:28:38Z</cp:lastPrinted>
  <dcterms:created xsi:type="dcterms:W3CDTF">1998-10-25T20:48:26Z</dcterms:created>
  <dcterms:modified xsi:type="dcterms:W3CDTF">2014-02-21T16:19:54Z</dcterms:modified>
</cp:coreProperties>
</file>